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codeName="ThisWorkbook"/>
  <mc:AlternateContent xmlns:mc="http://schemas.openxmlformats.org/markup-compatibility/2006">
    <mc:Choice Requires="x15">
      <x15ac:absPath xmlns:x15ac="http://schemas.microsoft.com/office/spreadsheetml/2010/11/ac" url="/Users/kerrileeauger/Downloads/"/>
    </mc:Choice>
  </mc:AlternateContent>
  <xr:revisionPtr revIDLastSave="0" documentId="8_{720E49BB-3D2C-DF4B-957B-6C0E9A32F880}" xr6:coauthVersionLast="47" xr6:coauthVersionMax="47" xr10:uidLastSave="{00000000-0000-0000-0000-000000000000}"/>
  <workbookProtection lockStructure="1"/>
  <bookViews>
    <workbookView xWindow="41260" yWindow="500" windowWidth="27360" windowHeight="17340" xr2:uid="{00000000-000D-0000-FFFF-FFFF00000000}"/>
  </bookViews>
  <sheets>
    <sheet name="Loan Amortization Schedule" sheetId="3" r:id="rId1"/>
  </sheets>
  <definedNames>
    <definedName name="ActualNumberOfPayments" localSheetId="0">IFERROR(IF('Loan Amortization Schedule'!LoanIsGood,IF('Loan Amortization Schedule'!PaymentsPerYear=1,1,MATCH(0.01,'Loan Amortization Schedule'!End_Bal,-1)+1)),"")</definedName>
    <definedName name="ColumnTitle1" localSheetId="0">PaymentSchedule3[[#Headers],[Payment number]]</definedName>
    <definedName name="End_Bal" localSheetId="0">PaymentSchedule3[Ending
balance]</definedName>
    <definedName name="ExtraPayments" localSheetId="0">'Loan Amortization Schedule'!$E$11</definedName>
    <definedName name="InterestRate" localSheetId="0">'Loan Amortization Schedule'!$E$6</definedName>
    <definedName name="LastCol" localSheetId="0">MATCH(REPT("z",255),'Loan Amortization Schedule'!$13:$13)</definedName>
    <definedName name="LastRow" localSheetId="0">MATCH(9.99E+307,'Loan Amortization Schedule'!$B:$B)</definedName>
    <definedName name="LenderName" localSheetId="0">'Loan Amortization Schedule'!$H$11:$I$11</definedName>
    <definedName name="LoanAmount" localSheetId="0">'Loan Amortization Schedule'!$E$5</definedName>
    <definedName name="LoanIsGood" localSheetId="0">('Loan Amortization Schedule'!$E$5*'Loan Amortization Schedule'!$E$6*'Loan Amortization Schedule'!$E$7*'Loan Amortization Schedule'!$E$9)&gt;0</definedName>
    <definedName name="LoanPeriod" localSheetId="0">'Loan Amortization Schedule'!$E$7</definedName>
    <definedName name="LoanStartDate" localSheetId="0">'Loan Amortization Schedule'!$E$9</definedName>
    <definedName name="PaymentsPerYear" localSheetId="0">'Loan Amortization Schedule'!$E$8</definedName>
    <definedName name="_xlnm.Print_Titles" localSheetId="0">'Loan Amortization Schedule'!$13:$13</definedName>
    <definedName name="PrintArea_SET" localSheetId="0">OFFSET('Loan Amortization Schedule'!#REF!,,,'Loan Amortization Schedule'!LastRow,'Loan Amortization Schedule'!LastCol)</definedName>
    <definedName name="RowTitleRegion1..E9" localSheetId="0">'Loan Amortization Schedule'!$B$5:$D$5</definedName>
    <definedName name="RowTitleRegion2..I7" localSheetId="0">'Loan Amortization Schedule'!$G$5:$H$5</definedName>
    <definedName name="RowTitleRegion3..E9" localSheetId="0">'Loan Amortization Schedule'!$B$11</definedName>
    <definedName name="RowTitleRegion4..H9" localSheetId="0">'Loan Amortization Schedule'!$G$11</definedName>
    <definedName name="ScheduledNumberOfPayments" localSheetId="0">'Loan Amortization Schedule'!$I$6</definedName>
    <definedName name="ScheduledPayment" localSheetId="0">'Loan Amortization Schedule'!$I$5</definedName>
    <definedName name="TotalEarlyPayments" localSheetId="0">SUM(PaymentSchedule3[Extra
payment])</definedName>
    <definedName name="TotalInterest" localSheetId="0">SUM(PaymentSchedule3[Interest])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I6" i="3" l="1"/>
  <c r="B35" i="3" s="1"/>
  <c r="B27" i="3" l="1"/>
  <c r="C27" i="3" s="1"/>
  <c r="B24" i="3"/>
  <c r="C24" i="3" s="1"/>
  <c r="B16" i="3"/>
  <c r="B20" i="3"/>
  <c r="B19" i="3"/>
  <c r="B17" i="3"/>
  <c r="B23" i="3"/>
  <c r="B21" i="3"/>
  <c r="B25" i="3"/>
  <c r="B22" i="3"/>
  <c r="B28" i="3"/>
  <c r="B26" i="3"/>
  <c r="B18" i="3"/>
  <c r="B15" i="3"/>
  <c r="B485" i="3"/>
  <c r="G485" i="3" s="1"/>
  <c r="B329" i="3"/>
  <c r="K329" i="3" s="1"/>
  <c r="B336" i="3"/>
  <c r="C336" i="3" s="1"/>
  <c r="B469" i="3"/>
  <c r="D469" i="3" s="1"/>
  <c r="B297" i="3"/>
  <c r="I297" i="3" s="1"/>
  <c r="B368" i="3"/>
  <c r="C368" i="3" s="1"/>
  <c r="B460" i="3"/>
  <c r="H460" i="3" s="1"/>
  <c r="B435" i="3"/>
  <c r="G435" i="3" s="1"/>
  <c r="B476" i="3"/>
  <c r="C476" i="3" s="1"/>
  <c r="B403" i="3"/>
  <c r="E403" i="3" s="1"/>
  <c r="B179" i="3"/>
  <c r="B262" i="3"/>
  <c r="B147" i="3"/>
  <c r="B230" i="3"/>
  <c r="B371" i="3"/>
  <c r="B198" i="3"/>
  <c r="B265" i="3"/>
  <c r="B454" i="3"/>
  <c r="B492" i="3"/>
  <c r="B517" i="3"/>
  <c r="B233" i="3"/>
  <c r="B272" i="3"/>
  <c r="B339" i="3"/>
  <c r="B422" i="3"/>
  <c r="B166" i="3"/>
  <c r="B304" i="3"/>
  <c r="B115" i="3"/>
  <c r="C115" i="3" s="1"/>
  <c r="B508" i="3"/>
  <c r="B417" i="3"/>
  <c r="B201" i="3"/>
  <c r="B240" i="3"/>
  <c r="B307" i="3"/>
  <c r="B390" i="3"/>
  <c r="B134" i="3"/>
  <c r="B118" i="3"/>
  <c r="C118" i="3" s="1"/>
  <c r="B169" i="3"/>
  <c r="B358" i="3"/>
  <c r="B459" i="3"/>
  <c r="B488" i="3"/>
  <c r="B524" i="3"/>
  <c r="B208" i="3"/>
  <c r="B425" i="3"/>
  <c r="B377" i="3"/>
  <c r="B506" i="3"/>
  <c r="B137" i="3"/>
  <c r="B176" i="3"/>
  <c r="B243" i="3"/>
  <c r="B326" i="3"/>
  <c r="B491" i="3"/>
  <c r="B501" i="3"/>
  <c r="B474" i="3"/>
  <c r="B275" i="3"/>
  <c r="B451" i="3"/>
  <c r="B437" i="3"/>
  <c r="B361" i="3"/>
  <c r="B400" i="3"/>
  <c r="B144" i="3"/>
  <c r="B211" i="3"/>
  <c r="B294" i="3"/>
  <c r="B381" i="3"/>
  <c r="B397" i="3"/>
  <c r="B453" i="3"/>
  <c r="B490" i="3"/>
  <c r="B522" i="3"/>
  <c r="B345" i="3"/>
  <c r="B313" i="3"/>
  <c r="B281" i="3"/>
  <c r="B249" i="3"/>
  <c r="B217" i="3"/>
  <c r="B185" i="3"/>
  <c r="B153" i="3"/>
  <c r="B416" i="3"/>
  <c r="B384" i="3"/>
  <c r="B352" i="3"/>
  <c r="B320" i="3"/>
  <c r="B288" i="3"/>
  <c r="B256" i="3"/>
  <c r="B224" i="3"/>
  <c r="B192" i="3"/>
  <c r="B160" i="3"/>
  <c r="B128" i="3"/>
  <c r="B419" i="3"/>
  <c r="B387" i="3"/>
  <c r="B355" i="3"/>
  <c r="B323" i="3"/>
  <c r="B291" i="3"/>
  <c r="B259" i="3"/>
  <c r="B227" i="3"/>
  <c r="B195" i="3"/>
  <c r="B163" i="3"/>
  <c r="B131" i="3"/>
  <c r="B438" i="3"/>
  <c r="B406" i="3"/>
  <c r="B374" i="3"/>
  <c r="B342" i="3"/>
  <c r="B310" i="3"/>
  <c r="B278" i="3"/>
  <c r="B246" i="3"/>
  <c r="B214" i="3"/>
  <c r="B182" i="3"/>
  <c r="B150" i="3"/>
  <c r="B424" i="3"/>
  <c r="B475" i="3"/>
  <c r="B507" i="3"/>
  <c r="B37" i="3"/>
  <c r="C37" i="3" s="1"/>
  <c r="B436" i="3"/>
  <c r="B480" i="3"/>
  <c r="B512" i="3"/>
  <c r="B409" i="3"/>
  <c r="B473" i="3"/>
  <c r="B505" i="3"/>
  <c r="B448" i="3"/>
  <c r="B462" i="3"/>
  <c r="B494" i="3"/>
  <c r="B373" i="3"/>
  <c r="B341" i="3"/>
  <c r="B309" i="3"/>
  <c r="B277" i="3"/>
  <c r="B245" i="3"/>
  <c r="B213" i="3"/>
  <c r="B181" i="3"/>
  <c r="B149" i="3"/>
  <c r="B412" i="3"/>
  <c r="B380" i="3"/>
  <c r="B348" i="3"/>
  <c r="B316" i="3"/>
  <c r="B284" i="3"/>
  <c r="B252" i="3"/>
  <c r="B220" i="3"/>
  <c r="B188" i="3"/>
  <c r="B156" i="3"/>
  <c r="B124" i="3"/>
  <c r="B415" i="3"/>
  <c r="B383" i="3"/>
  <c r="B351" i="3"/>
  <c r="B319" i="3"/>
  <c r="B287" i="3"/>
  <c r="B255" i="3"/>
  <c r="B223" i="3"/>
  <c r="B191" i="3"/>
  <c r="B159" i="3"/>
  <c r="B127" i="3"/>
  <c r="B434" i="3"/>
  <c r="B402" i="3"/>
  <c r="B370" i="3"/>
  <c r="B338" i="3"/>
  <c r="B306" i="3"/>
  <c r="B274" i="3"/>
  <c r="B242" i="3"/>
  <c r="B210" i="3"/>
  <c r="B178" i="3"/>
  <c r="B146" i="3"/>
  <c r="B429" i="3"/>
  <c r="B479" i="3"/>
  <c r="B511" i="3"/>
  <c r="B81" i="3"/>
  <c r="C81" i="3" s="1"/>
  <c r="B441" i="3"/>
  <c r="B484" i="3"/>
  <c r="B516" i="3"/>
  <c r="B421" i="3"/>
  <c r="B477" i="3"/>
  <c r="B509" i="3"/>
  <c r="B457" i="3"/>
  <c r="B466" i="3"/>
  <c r="B498" i="3"/>
  <c r="B405" i="3"/>
  <c r="B337" i="3"/>
  <c r="B305" i="3"/>
  <c r="B273" i="3"/>
  <c r="B241" i="3"/>
  <c r="B209" i="3"/>
  <c r="B177" i="3"/>
  <c r="B145" i="3"/>
  <c r="B408" i="3"/>
  <c r="B376" i="3"/>
  <c r="B344" i="3"/>
  <c r="B312" i="3"/>
  <c r="B280" i="3"/>
  <c r="B248" i="3"/>
  <c r="B216" i="3"/>
  <c r="B184" i="3"/>
  <c r="B152" i="3"/>
  <c r="B443" i="3"/>
  <c r="B411" i="3"/>
  <c r="B379" i="3"/>
  <c r="B347" i="3"/>
  <c r="B315" i="3"/>
  <c r="B283" i="3"/>
  <c r="B251" i="3"/>
  <c r="B219" i="3"/>
  <c r="B187" i="3"/>
  <c r="B155" i="3"/>
  <c r="B123" i="3"/>
  <c r="B430" i="3"/>
  <c r="B398" i="3"/>
  <c r="B366" i="3"/>
  <c r="B334" i="3"/>
  <c r="B302" i="3"/>
  <c r="B270" i="3"/>
  <c r="B238" i="3"/>
  <c r="B206" i="3"/>
  <c r="B174" i="3"/>
  <c r="B142" i="3"/>
  <c r="B440" i="3"/>
  <c r="B483" i="3"/>
  <c r="B515" i="3"/>
  <c r="B520" i="3"/>
  <c r="B432" i="3"/>
  <c r="B481" i="3"/>
  <c r="B513" i="3"/>
  <c r="B385" i="3"/>
  <c r="B470" i="3"/>
  <c r="B502" i="3"/>
  <c r="B449" i="3"/>
  <c r="B333" i="3"/>
  <c r="B301" i="3"/>
  <c r="B269" i="3"/>
  <c r="B237" i="3"/>
  <c r="B205" i="3"/>
  <c r="B173" i="3"/>
  <c r="B141" i="3"/>
  <c r="B404" i="3"/>
  <c r="B372" i="3"/>
  <c r="B340" i="3"/>
  <c r="B308" i="3"/>
  <c r="B276" i="3"/>
  <c r="B244" i="3"/>
  <c r="B212" i="3"/>
  <c r="B180" i="3"/>
  <c r="B148" i="3"/>
  <c r="B439" i="3"/>
  <c r="B407" i="3"/>
  <c r="B375" i="3"/>
  <c r="B343" i="3"/>
  <c r="B311" i="3"/>
  <c r="B279" i="3"/>
  <c r="B247" i="3"/>
  <c r="B215" i="3"/>
  <c r="B183" i="3"/>
  <c r="B151" i="3"/>
  <c r="B458" i="3"/>
  <c r="B426" i="3"/>
  <c r="B394" i="3"/>
  <c r="B362" i="3"/>
  <c r="B330" i="3"/>
  <c r="B298" i="3"/>
  <c r="B266" i="3"/>
  <c r="B234" i="3"/>
  <c r="B202" i="3"/>
  <c r="B170" i="3"/>
  <c r="B138" i="3"/>
  <c r="B445" i="3"/>
  <c r="B487" i="3"/>
  <c r="B519" i="3"/>
  <c r="B369" i="3"/>
  <c r="B496" i="3"/>
  <c r="B389" i="3"/>
  <c r="B452" i="3"/>
  <c r="B489" i="3"/>
  <c r="B521" i="3"/>
  <c r="B428" i="3"/>
  <c r="B478" i="3"/>
  <c r="B510" i="3"/>
  <c r="B357" i="3"/>
  <c r="B325" i="3"/>
  <c r="B293" i="3"/>
  <c r="B261" i="3"/>
  <c r="B229" i="3"/>
  <c r="B197" i="3"/>
  <c r="B165" i="3"/>
  <c r="B133" i="3"/>
  <c r="B396" i="3"/>
  <c r="B364" i="3"/>
  <c r="B332" i="3"/>
  <c r="B300" i="3"/>
  <c r="B268" i="3"/>
  <c r="B236" i="3"/>
  <c r="B204" i="3"/>
  <c r="B172" i="3"/>
  <c r="B140" i="3"/>
  <c r="B431" i="3"/>
  <c r="B399" i="3"/>
  <c r="B367" i="3"/>
  <c r="B335" i="3"/>
  <c r="B303" i="3"/>
  <c r="B271" i="3"/>
  <c r="B239" i="3"/>
  <c r="B207" i="3"/>
  <c r="B175" i="3"/>
  <c r="B143" i="3"/>
  <c r="B450" i="3"/>
  <c r="B418" i="3"/>
  <c r="B386" i="3"/>
  <c r="B354" i="3"/>
  <c r="B322" i="3"/>
  <c r="B290" i="3"/>
  <c r="B258" i="3"/>
  <c r="B226" i="3"/>
  <c r="B194" i="3"/>
  <c r="B162" i="3"/>
  <c r="B130" i="3"/>
  <c r="B463" i="3"/>
  <c r="B495" i="3"/>
  <c r="B413" i="3"/>
  <c r="B464" i="3"/>
  <c r="B401" i="3"/>
  <c r="B500" i="3"/>
  <c r="B461" i="3"/>
  <c r="B523" i="3"/>
  <c r="B433" i="3"/>
  <c r="B482" i="3"/>
  <c r="B514" i="3"/>
  <c r="B353" i="3"/>
  <c r="B321" i="3"/>
  <c r="B289" i="3"/>
  <c r="B257" i="3"/>
  <c r="B225" i="3"/>
  <c r="B193" i="3"/>
  <c r="B161" i="3"/>
  <c r="B129" i="3"/>
  <c r="B392" i="3"/>
  <c r="B360" i="3"/>
  <c r="B328" i="3"/>
  <c r="B296" i="3"/>
  <c r="B264" i="3"/>
  <c r="B232" i="3"/>
  <c r="B200" i="3"/>
  <c r="B168" i="3"/>
  <c r="B136" i="3"/>
  <c r="B427" i="3"/>
  <c r="B395" i="3"/>
  <c r="B363" i="3"/>
  <c r="B331" i="3"/>
  <c r="B299" i="3"/>
  <c r="B267" i="3"/>
  <c r="B235" i="3"/>
  <c r="B203" i="3"/>
  <c r="B171" i="3"/>
  <c r="B139" i="3"/>
  <c r="B446" i="3"/>
  <c r="B414" i="3"/>
  <c r="B382" i="3"/>
  <c r="B350" i="3"/>
  <c r="B318" i="3"/>
  <c r="B286" i="3"/>
  <c r="B254" i="3"/>
  <c r="B222" i="3"/>
  <c r="B190" i="3"/>
  <c r="B158" i="3"/>
  <c r="B126" i="3"/>
  <c r="B467" i="3"/>
  <c r="B499" i="3"/>
  <c r="B455" i="3"/>
  <c r="B83" i="3"/>
  <c r="C83" i="3" s="1"/>
  <c r="B468" i="3"/>
  <c r="B447" i="3"/>
  <c r="B493" i="3"/>
  <c r="B100" i="3"/>
  <c r="C100" i="3" s="1"/>
  <c r="B420" i="3"/>
  <c r="B472" i="3"/>
  <c r="B504" i="3"/>
  <c r="B456" i="3"/>
  <c r="B465" i="3"/>
  <c r="B497" i="3"/>
  <c r="B365" i="3"/>
  <c r="B444" i="3"/>
  <c r="B486" i="3"/>
  <c r="B518" i="3"/>
  <c r="B349" i="3"/>
  <c r="B317" i="3"/>
  <c r="B285" i="3"/>
  <c r="B253" i="3"/>
  <c r="B221" i="3"/>
  <c r="B189" i="3"/>
  <c r="B157" i="3"/>
  <c r="B125" i="3"/>
  <c r="B388" i="3"/>
  <c r="B356" i="3"/>
  <c r="B324" i="3"/>
  <c r="B292" i="3"/>
  <c r="B260" i="3"/>
  <c r="B228" i="3"/>
  <c r="B196" i="3"/>
  <c r="B164" i="3"/>
  <c r="B132" i="3"/>
  <c r="B423" i="3"/>
  <c r="B391" i="3"/>
  <c r="B359" i="3"/>
  <c r="B327" i="3"/>
  <c r="B295" i="3"/>
  <c r="B263" i="3"/>
  <c r="B231" i="3"/>
  <c r="B199" i="3"/>
  <c r="B167" i="3"/>
  <c r="B135" i="3"/>
  <c r="B442" i="3"/>
  <c r="B410" i="3"/>
  <c r="B378" i="3"/>
  <c r="B346" i="3"/>
  <c r="B314" i="3"/>
  <c r="B282" i="3"/>
  <c r="B250" i="3"/>
  <c r="B218" i="3"/>
  <c r="B186" i="3"/>
  <c r="B154" i="3"/>
  <c r="B122" i="3"/>
  <c r="B471" i="3"/>
  <c r="B503" i="3"/>
  <c r="B393" i="3"/>
  <c r="B119" i="3"/>
  <c r="B112" i="3"/>
  <c r="B116" i="3"/>
  <c r="B120" i="3"/>
  <c r="B113" i="3"/>
  <c r="B117" i="3"/>
  <c r="B114" i="3"/>
  <c r="B121" i="3"/>
  <c r="B111" i="3"/>
  <c r="B60" i="3"/>
  <c r="C35" i="3"/>
  <c r="B92" i="3"/>
  <c r="B51" i="3"/>
  <c r="B46" i="3"/>
  <c r="B68" i="3"/>
  <c r="B109" i="3"/>
  <c r="B87" i="3"/>
  <c r="B41" i="3"/>
  <c r="B59" i="3"/>
  <c r="B36" i="3"/>
  <c r="B58" i="3"/>
  <c r="B108" i="3"/>
  <c r="B77" i="3"/>
  <c r="B45" i="3"/>
  <c r="B82" i="3"/>
  <c r="B102" i="3"/>
  <c r="B78" i="3"/>
  <c r="B74" i="3"/>
  <c r="B106" i="3"/>
  <c r="B86" i="3"/>
  <c r="B98" i="3"/>
  <c r="B90" i="3"/>
  <c r="B94" i="3"/>
  <c r="B110" i="3"/>
  <c r="B55" i="3"/>
  <c r="B32" i="3"/>
  <c r="B64" i="3"/>
  <c r="B89" i="3"/>
  <c r="B50" i="3"/>
  <c r="B91" i="3"/>
  <c r="B73" i="3"/>
  <c r="B93" i="3"/>
  <c r="B54" i="3"/>
  <c r="B31" i="3"/>
  <c r="B63" i="3"/>
  <c r="B95" i="3"/>
  <c r="B85" i="3"/>
  <c r="B40" i="3"/>
  <c r="B72" i="3"/>
  <c r="B65" i="3"/>
  <c r="B49" i="3"/>
  <c r="B67" i="3"/>
  <c r="B99" i="3"/>
  <c r="B97" i="3"/>
  <c r="B44" i="3"/>
  <c r="B76" i="3"/>
  <c r="B101" i="3"/>
  <c r="B53" i="3"/>
  <c r="B30" i="3"/>
  <c r="B62" i="3"/>
  <c r="B39" i="3"/>
  <c r="B71" i="3"/>
  <c r="B103" i="3"/>
  <c r="B105" i="3"/>
  <c r="B48" i="3"/>
  <c r="B80" i="3"/>
  <c r="B57" i="3"/>
  <c r="B34" i="3"/>
  <c r="B66" i="3"/>
  <c r="B43" i="3"/>
  <c r="B75" i="3"/>
  <c r="B107" i="3"/>
  <c r="B104" i="3"/>
  <c r="B52" i="3"/>
  <c r="B84" i="3"/>
  <c r="B29" i="3"/>
  <c r="B61" i="3"/>
  <c r="B38" i="3"/>
  <c r="B70" i="3"/>
  <c r="B47" i="3"/>
  <c r="B79" i="3"/>
  <c r="B96" i="3"/>
  <c r="B56" i="3"/>
  <c r="B88" i="3"/>
  <c r="B33" i="3"/>
  <c r="B69" i="3"/>
  <c r="B42" i="3"/>
  <c r="B14" i="3"/>
  <c r="I5" i="3"/>
  <c r="C16" i="3" l="1"/>
  <c r="I336" i="3"/>
  <c r="E16" i="3"/>
  <c r="D485" i="3"/>
  <c r="C460" i="3"/>
  <c r="G336" i="3"/>
  <c r="J485" i="3"/>
  <c r="E485" i="3"/>
  <c r="C469" i="3"/>
  <c r="G469" i="3"/>
  <c r="F469" i="3"/>
  <c r="K403" i="3"/>
  <c r="E24" i="3"/>
  <c r="E368" i="3"/>
  <c r="J469" i="3"/>
  <c r="D368" i="3"/>
  <c r="H469" i="3"/>
  <c r="K368" i="3"/>
  <c r="J336" i="3"/>
  <c r="D403" i="3"/>
  <c r="H485" i="3"/>
  <c r="J329" i="3"/>
  <c r="E15" i="3"/>
  <c r="C15" i="3"/>
  <c r="E17" i="3"/>
  <c r="C17" i="3"/>
  <c r="E27" i="3"/>
  <c r="G329" i="3"/>
  <c r="F485" i="3"/>
  <c r="H329" i="3"/>
  <c r="E18" i="3"/>
  <c r="C18" i="3"/>
  <c r="C19" i="3"/>
  <c r="E19" i="3"/>
  <c r="C23" i="3"/>
  <c r="E23" i="3"/>
  <c r="G460" i="3"/>
  <c r="C485" i="3"/>
  <c r="I329" i="3"/>
  <c r="E26" i="3"/>
  <c r="C26" i="3"/>
  <c r="E20" i="3"/>
  <c r="C20" i="3"/>
  <c r="K485" i="3"/>
  <c r="F329" i="3"/>
  <c r="C28" i="3"/>
  <c r="E28" i="3"/>
  <c r="C21" i="3"/>
  <c r="E21" i="3"/>
  <c r="J476" i="3"/>
  <c r="I485" i="3"/>
  <c r="E329" i="3"/>
  <c r="E22" i="3"/>
  <c r="C22" i="3"/>
  <c r="D329" i="3"/>
  <c r="C25" i="3"/>
  <c r="E25" i="3"/>
  <c r="F336" i="3"/>
  <c r="E469" i="3"/>
  <c r="K336" i="3"/>
  <c r="C329" i="3"/>
  <c r="J368" i="3"/>
  <c r="E460" i="3"/>
  <c r="I368" i="3"/>
  <c r="F435" i="3"/>
  <c r="H368" i="3"/>
  <c r="G368" i="3"/>
  <c r="D460" i="3"/>
  <c r="F460" i="3"/>
  <c r="I469" i="3"/>
  <c r="F368" i="3"/>
  <c r="K460" i="3"/>
  <c r="H336" i="3"/>
  <c r="C435" i="3"/>
  <c r="H297" i="3"/>
  <c r="G297" i="3"/>
  <c r="F297" i="3"/>
  <c r="E435" i="3"/>
  <c r="D297" i="3"/>
  <c r="K435" i="3"/>
  <c r="K297" i="3"/>
  <c r="J297" i="3"/>
  <c r="C297" i="3"/>
  <c r="D336" i="3"/>
  <c r="E336" i="3"/>
  <c r="E297" i="3"/>
  <c r="I476" i="3"/>
  <c r="I403" i="3"/>
  <c r="H476" i="3"/>
  <c r="C403" i="3"/>
  <c r="G476" i="3"/>
  <c r="H403" i="3"/>
  <c r="F476" i="3"/>
  <c r="J435" i="3"/>
  <c r="G403" i="3"/>
  <c r="J460" i="3"/>
  <c r="D476" i="3"/>
  <c r="E476" i="3"/>
  <c r="I435" i="3"/>
  <c r="J403" i="3"/>
  <c r="F403" i="3"/>
  <c r="I460" i="3"/>
  <c r="K476" i="3"/>
  <c r="H435" i="3"/>
  <c r="D435" i="3"/>
  <c r="K469" i="3"/>
  <c r="G285" i="3"/>
  <c r="H285" i="3"/>
  <c r="F285" i="3"/>
  <c r="I285" i="3"/>
  <c r="J285" i="3"/>
  <c r="K285" i="3"/>
  <c r="C285" i="3"/>
  <c r="D285" i="3"/>
  <c r="E285" i="3"/>
  <c r="C289" i="3"/>
  <c r="K289" i="3"/>
  <c r="D289" i="3"/>
  <c r="E289" i="3"/>
  <c r="F289" i="3"/>
  <c r="G289" i="3"/>
  <c r="H289" i="3"/>
  <c r="I289" i="3"/>
  <c r="J289" i="3"/>
  <c r="C138" i="3"/>
  <c r="E138" i="3"/>
  <c r="I398" i="3"/>
  <c r="J398" i="3"/>
  <c r="C398" i="3"/>
  <c r="K398" i="3"/>
  <c r="D398" i="3"/>
  <c r="E398" i="3"/>
  <c r="F398" i="3"/>
  <c r="G398" i="3"/>
  <c r="H398" i="3"/>
  <c r="C156" i="3"/>
  <c r="E156" i="3"/>
  <c r="D387" i="3"/>
  <c r="E387" i="3"/>
  <c r="F387" i="3"/>
  <c r="G387" i="3"/>
  <c r="H387" i="3"/>
  <c r="I387" i="3"/>
  <c r="J387" i="3"/>
  <c r="C387" i="3"/>
  <c r="K387" i="3"/>
  <c r="J471" i="3"/>
  <c r="C471" i="3"/>
  <c r="K471" i="3"/>
  <c r="D471" i="3"/>
  <c r="E471" i="3"/>
  <c r="F471" i="3"/>
  <c r="G471" i="3"/>
  <c r="H471" i="3"/>
  <c r="I471" i="3"/>
  <c r="C346" i="3"/>
  <c r="K346" i="3"/>
  <c r="D346" i="3"/>
  <c r="E346" i="3"/>
  <c r="G346" i="3"/>
  <c r="H346" i="3"/>
  <c r="I346" i="3"/>
  <c r="J346" i="3"/>
  <c r="F346" i="3"/>
  <c r="E263" i="3"/>
  <c r="C263" i="3"/>
  <c r="C196" i="3"/>
  <c r="E196" i="3"/>
  <c r="C157" i="3"/>
  <c r="E157" i="3"/>
  <c r="C486" i="3"/>
  <c r="K486" i="3"/>
  <c r="D486" i="3"/>
  <c r="F486" i="3"/>
  <c r="H486" i="3"/>
  <c r="E486" i="3"/>
  <c r="G486" i="3"/>
  <c r="I486" i="3"/>
  <c r="J486" i="3"/>
  <c r="C420" i="3"/>
  <c r="K420" i="3"/>
  <c r="D420" i="3"/>
  <c r="E420" i="3"/>
  <c r="F420" i="3"/>
  <c r="G420" i="3"/>
  <c r="H420" i="3"/>
  <c r="I420" i="3"/>
  <c r="J420" i="3"/>
  <c r="F467" i="3"/>
  <c r="G467" i="3"/>
  <c r="H467" i="3"/>
  <c r="I467" i="3"/>
  <c r="J467" i="3"/>
  <c r="C467" i="3"/>
  <c r="K467" i="3"/>
  <c r="D467" i="3"/>
  <c r="E467" i="3"/>
  <c r="G350" i="3"/>
  <c r="H350" i="3"/>
  <c r="I350" i="3"/>
  <c r="J350" i="3"/>
  <c r="K350" i="3"/>
  <c r="C350" i="3"/>
  <c r="D350" i="3"/>
  <c r="E350" i="3"/>
  <c r="F350" i="3"/>
  <c r="C267" i="3"/>
  <c r="E267" i="3"/>
  <c r="C200" i="3"/>
  <c r="E200" i="3"/>
  <c r="C161" i="3"/>
  <c r="E161" i="3"/>
  <c r="G482" i="3"/>
  <c r="H482" i="3"/>
  <c r="I482" i="3"/>
  <c r="J482" i="3"/>
  <c r="C482" i="3"/>
  <c r="K482" i="3"/>
  <c r="D482" i="3"/>
  <c r="E482" i="3"/>
  <c r="F482" i="3"/>
  <c r="J495" i="3"/>
  <c r="C495" i="3"/>
  <c r="K495" i="3"/>
  <c r="D495" i="3"/>
  <c r="E495" i="3"/>
  <c r="F495" i="3"/>
  <c r="I495" i="3"/>
  <c r="G495" i="3"/>
  <c r="H495" i="3"/>
  <c r="C322" i="3"/>
  <c r="K322" i="3"/>
  <c r="D322" i="3"/>
  <c r="E322" i="3"/>
  <c r="F322" i="3"/>
  <c r="H322" i="3"/>
  <c r="I322" i="3"/>
  <c r="G322" i="3"/>
  <c r="J322" i="3"/>
  <c r="E239" i="3"/>
  <c r="C239" i="3"/>
  <c r="E172" i="3"/>
  <c r="C172" i="3"/>
  <c r="C133" i="3"/>
  <c r="E133" i="3"/>
  <c r="C510" i="3"/>
  <c r="K510" i="3"/>
  <c r="D510" i="3"/>
  <c r="G510" i="3"/>
  <c r="H510" i="3"/>
  <c r="I510" i="3"/>
  <c r="J510" i="3"/>
  <c r="E510" i="3"/>
  <c r="F510" i="3"/>
  <c r="F369" i="3"/>
  <c r="G369" i="3"/>
  <c r="H369" i="3"/>
  <c r="I369" i="3"/>
  <c r="J369" i="3"/>
  <c r="C369" i="3"/>
  <c r="K369" i="3"/>
  <c r="D369" i="3"/>
  <c r="E369" i="3"/>
  <c r="C266" i="3"/>
  <c r="E266" i="3"/>
  <c r="C183" i="3"/>
  <c r="E183" i="3"/>
  <c r="H439" i="3"/>
  <c r="J439" i="3"/>
  <c r="K439" i="3"/>
  <c r="C439" i="3"/>
  <c r="D439" i="3"/>
  <c r="E439" i="3"/>
  <c r="F439" i="3"/>
  <c r="G439" i="3"/>
  <c r="I439" i="3"/>
  <c r="C372" i="3"/>
  <c r="K372" i="3"/>
  <c r="D372" i="3"/>
  <c r="E372" i="3"/>
  <c r="F372" i="3"/>
  <c r="G372" i="3"/>
  <c r="H372" i="3"/>
  <c r="I372" i="3"/>
  <c r="J372" i="3"/>
  <c r="H333" i="3"/>
  <c r="I333" i="3"/>
  <c r="J333" i="3"/>
  <c r="E333" i="3"/>
  <c r="D333" i="3"/>
  <c r="F333" i="3"/>
  <c r="G333" i="3"/>
  <c r="K333" i="3"/>
  <c r="C333" i="3"/>
  <c r="I520" i="3"/>
  <c r="K520" i="3"/>
  <c r="G520" i="3"/>
  <c r="C520" i="3"/>
  <c r="D520" i="3"/>
  <c r="E520" i="3"/>
  <c r="F520" i="3"/>
  <c r="H520" i="3"/>
  <c r="J520" i="3"/>
  <c r="C270" i="3"/>
  <c r="E270" i="3"/>
  <c r="C187" i="3"/>
  <c r="E187" i="3"/>
  <c r="F443" i="3"/>
  <c r="G443" i="3"/>
  <c r="H443" i="3"/>
  <c r="I443" i="3"/>
  <c r="J443" i="3"/>
  <c r="C443" i="3"/>
  <c r="K443" i="3"/>
  <c r="D443" i="3"/>
  <c r="E443" i="3"/>
  <c r="G376" i="3"/>
  <c r="H376" i="3"/>
  <c r="I376" i="3"/>
  <c r="J376" i="3"/>
  <c r="C376" i="3"/>
  <c r="K376" i="3"/>
  <c r="D376" i="3"/>
  <c r="E376" i="3"/>
  <c r="F376" i="3"/>
  <c r="D337" i="3"/>
  <c r="E337" i="3"/>
  <c r="F337" i="3"/>
  <c r="J337" i="3"/>
  <c r="K337" i="3"/>
  <c r="C337" i="3"/>
  <c r="G337" i="3"/>
  <c r="H337" i="3"/>
  <c r="I337" i="3"/>
  <c r="E516" i="3"/>
  <c r="F516" i="3"/>
  <c r="G516" i="3"/>
  <c r="H516" i="3"/>
  <c r="I516" i="3"/>
  <c r="J516" i="3"/>
  <c r="K516" i="3"/>
  <c r="C516" i="3"/>
  <c r="D516" i="3"/>
  <c r="C178" i="3"/>
  <c r="E178" i="3"/>
  <c r="E434" i="3"/>
  <c r="I434" i="3"/>
  <c r="J434" i="3"/>
  <c r="K434" i="3"/>
  <c r="C434" i="3"/>
  <c r="D434" i="3"/>
  <c r="F434" i="3"/>
  <c r="G434" i="3"/>
  <c r="H434" i="3"/>
  <c r="F351" i="3"/>
  <c r="G351" i="3"/>
  <c r="H351" i="3"/>
  <c r="C351" i="3"/>
  <c r="D351" i="3"/>
  <c r="E351" i="3"/>
  <c r="I351" i="3"/>
  <c r="J351" i="3"/>
  <c r="K351" i="3"/>
  <c r="H284" i="3"/>
  <c r="I284" i="3"/>
  <c r="E284" i="3"/>
  <c r="F284" i="3"/>
  <c r="G284" i="3"/>
  <c r="J284" i="3"/>
  <c r="K284" i="3"/>
  <c r="C284" i="3"/>
  <c r="D284" i="3"/>
  <c r="C245" i="3"/>
  <c r="E245" i="3"/>
  <c r="H505" i="3"/>
  <c r="I505" i="3"/>
  <c r="J505" i="3"/>
  <c r="K505" i="3"/>
  <c r="C505" i="3"/>
  <c r="E505" i="3"/>
  <c r="D505" i="3"/>
  <c r="F505" i="3"/>
  <c r="G505" i="3"/>
  <c r="F475" i="3"/>
  <c r="G475" i="3"/>
  <c r="H475" i="3"/>
  <c r="I475" i="3"/>
  <c r="J475" i="3"/>
  <c r="C475" i="3"/>
  <c r="K475" i="3"/>
  <c r="D475" i="3"/>
  <c r="E475" i="3"/>
  <c r="G342" i="3"/>
  <c r="H342" i="3"/>
  <c r="I342" i="3"/>
  <c r="D342" i="3"/>
  <c r="E342" i="3"/>
  <c r="F342" i="3"/>
  <c r="J342" i="3"/>
  <c r="K342" i="3"/>
  <c r="C342" i="3"/>
  <c r="C259" i="3"/>
  <c r="E259" i="3"/>
  <c r="E192" i="3"/>
  <c r="C192" i="3"/>
  <c r="E153" i="3"/>
  <c r="C153" i="3"/>
  <c r="G490" i="3"/>
  <c r="H490" i="3"/>
  <c r="E490" i="3"/>
  <c r="F490" i="3"/>
  <c r="I490" i="3"/>
  <c r="J490" i="3"/>
  <c r="K490" i="3"/>
  <c r="C490" i="3"/>
  <c r="D490" i="3"/>
  <c r="F361" i="3"/>
  <c r="G361" i="3"/>
  <c r="H361" i="3"/>
  <c r="I361" i="3"/>
  <c r="J361" i="3"/>
  <c r="C361" i="3"/>
  <c r="K361" i="3"/>
  <c r="D361" i="3"/>
  <c r="E361" i="3"/>
  <c r="F491" i="3"/>
  <c r="G491" i="3"/>
  <c r="H491" i="3"/>
  <c r="C491" i="3"/>
  <c r="I491" i="3"/>
  <c r="J491" i="3"/>
  <c r="K491" i="3"/>
  <c r="D491" i="3"/>
  <c r="E491" i="3"/>
  <c r="C208" i="3"/>
  <c r="E208" i="3"/>
  <c r="D517" i="3"/>
  <c r="E517" i="3"/>
  <c r="H517" i="3"/>
  <c r="I517" i="3"/>
  <c r="C517" i="3"/>
  <c r="J517" i="3"/>
  <c r="K517" i="3"/>
  <c r="F517" i="3"/>
  <c r="G517" i="3"/>
  <c r="C135" i="3"/>
  <c r="E135" i="3"/>
  <c r="C139" i="3"/>
  <c r="E139" i="3"/>
  <c r="H367" i="3"/>
  <c r="I367" i="3"/>
  <c r="J367" i="3"/>
  <c r="C367" i="3"/>
  <c r="K367" i="3"/>
  <c r="D367" i="3"/>
  <c r="E367" i="3"/>
  <c r="F367" i="3"/>
  <c r="G367" i="3"/>
  <c r="F311" i="3"/>
  <c r="G311" i="3"/>
  <c r="H311" i="3"/>
  <c r="I311" i="3"/>
  <c r="J311" i="3"/>
  <c r="C311" i="3"/>
  <c r="K311" i="3"/>
  <c r="D311" i="3"/>
  <c r="E311" i="3"/>
  <c r="E248" i="3"/>
  <c r="C248" i="3"/>
  <c r="C412" i="3"/>
  <c r="K412" i="3"/>
  <c r="D412" i="3"/>
  <c r="E412" i="3"/>
  <c r="F412" i="3"/>
  <c r="G412" i="3"/>
  <c r="H412" i="3"/>
  <c r="I412" i="3"/>
  <c r="J412" i="3"/>
  <c r="C281" i="3"/>
  <c r="K281" i="3"/>
  <c r="D281" i="3"/>
  <c r="G281" i="3"/>
  <c r="J281" i="3"/>
  <c r="E281" i="3"/>
  <c r="F281" i="3"/>
  <c r="H281" i="3"/>
  <c r="I281" i="3"/>
  <c r="C265" i="3"/>
  <c r="E265" i="3"/>
  <c r="C122" i="3"/>
  <c r="E122" i="3"/>
  <c r="E378" i="3"/>
  <c r="F378" i="3"/>
  <c r="G378" i="3"/>
  <c r="H378" i="3"/>
  <c r="I378" i="3"/>
  <c r="J378" i="3"/>
  <c r="C378" i="3"/>
  <c r="K378" i="3"/>
  <c r="D378" i="3"/>
  <c r="E295" i="3"/>
  <c r="K295" i="3"/>
  <c r="C295" i="3"/>
  <c r="D295" i="3"/>
  <c r="F295" i="3"/>
  <c r="G295" i="3"/>
  <c r="H295" i="3"/>
  <c r="I295" i="3"/>
  <c r="J295" i="3"/>
  <c r="C228" i="3"/>
  <c r="E228" i="3"/>
  <c r="C189" i="3"/>
  <c r="E189" i="3"/>
  <c r="E444" i="3"/>
  <c r="F444" i="3"/>
  <c r="G444" i="3"/>
  <c r="H444" i="3"/>
  <c r="I444" i="3"/>
  <c r="J444" i="3"/>
  <c r="C444" i="3"/>
  <c r="K444" i="3"/>
  <c r="D444" i="3"/>
  <c r="C126" i="3"/>
  <c r="E126" i="3"/>
  <c r="I382" i="3"/>
  <c r="J382" i="3"/>
  <c r="C382" i="3"/>
  <c r="K382" i="3"/>
  <c r="D382" i="3"/>
  <c r="E382" i="3"/>
  <c r="F382" i="3"/>
  <c r="G382" i="3"/>
  <c r="H382" i="3"/>
  <c r="I299" i="3"/>
  <c r="C299" i="3"/>
  <c r="D299" i="3"/>
  <c r="E299" i="3"/>
  <c r="F299" i="3"/>
  <c r="G299" i="3"/>
  <c r="H299" i="3"/>
  <c r="J299" i="3"/>
  <c r="K299" i="3"/>
  <c r="C232" i="3"/>
  <c r="E232" i="3"/>
  <c r="C193" i="3"/>
  <c r="E193" i="3"/>
  <c r="F433" i="3"/>
  <c r="I433" i="3"/>
  <c r="J433" i="3"/>
  <c r="K433" i="3"/>
  <c r="C433" i="3"/>
  <c r="D433" i="3"/>
  <c r="E433" i="3"/>
  <c r="G433" i="3"/>
  <c r="H433" i="3"/>
  <c r="J463" i="3"/>
  <c r="C463" i="3"/>
  <c r="K463" i="3"/>
  <c r="D463" i="3"/>
  <c r="E463" i="3"/>
  <c r="F463" i="3"/>
  <c r="G463" i="3"/>
  <c r="H463" i="3"/>
  <c r="I463" i="3"/>
  <c r="C354" i="3"/>
  <c r="K354" i="3"/>
  <c r="D354" i="3"/>
  <c r="I354" i="3"/>
  <c r="J354" i="3"/>
  <c r="E354" i="3"/>
  <c r="F354" i="3"/>
  <c r="G354" i="3"/>
  <c r="H354" i="3"/>
  <c r="E271" i="3"/>
  <c r="C271" i="3"/>
  <c r="C204" i="3"/>
  <c r="E204" i="3"/>
  <c r="C165" i="3"/>
  <c r="E165" i="3"/>
  <c r="C478" i="3"/>
  <c r="K478" i="3"/>
  <c r="D478" i="3"/>
  <c r="E478" i="3"/>
  <c r="F478" i="3"/>
  <c r="G478" i="3"/>
  <c r="H478" i="3"/>
  <c r="I478" i="3"/>
  <c r="J478" i="3"/>
  <c r="J519" i="3"/>
  <c r="C519" i="3"/>
  <c r="K519" i="3"/>
  <c r="D519" i="3"/>
  <c r="E519" i="3"/>
  <c r="G519" i="3"/>
  <c r="F519" i="3"/>
  <c r="H519" i="3"/>
  <c r="I519" i="3"/>
  <c r="J298" i="3"/>
  <c r="C298" i="3"/>
  <c r="D298" i="3"/>
  <c r="E298" i="3"/>
  <c r="F298" i="3"/>
  <c r="G298" i="3"/>
  <c r="H298" i="3"/>
  <c r="I298" i="3"/>
  <c r="K298" i="3"/>
  <c r="C215" i="3"/>
  <c r="E215" i="3"/>
  <c r="C148" i="3"/>
  <c r="E148" i="3"/>
  <c r="C404" i="3"/>
  <c r="K404" i="3"/>
  <c r="D404" i="3"/>
  <c r="E404" i="3"/>
  <c r="F404" i="3"/>
  <c r="G404" i="3"/>
  <c r="H404" i="3"/>
  <c r="I404" i="3"/>
  <c r="J404" i="3"/>
  <c r="H449" i="3"/>
  <c r="I449" i="3"/>
  <c r="J449" i="3"/>
  <c r="C449" i="3"/>
  <c r="K449" i="3"/>
  <c r="D449" i="3"/>
  <c r="E449" i="3"/>
  <c r="F449" i="3"/>
  <c r="G449" i="3"/>
  <c r="F515" i="3"/>
  <c r="G515" i="3"/>
  <c r="D515" i="3"/>
  <c r="K515" i="3"/>
  <c r="E515" i="3"/>
  <c r="H515" i="3"/>
  <c r="I515" i="3"/>
  <c r="J515" i="3"/>
  <c r="C515" i="3"/>
  <c r="F302" i="3"/>
  <c r="C302" i="3"/>
  <c r="D302" i="3"/>
  <c r="E302" i="3"/>
  <c r="G302" i="3"/>
  <c r="H302" i="3"/>
  <c r="I302" i="3"/>
  <c r="J302" i="3"/>
  <c r="K302" i="3"/>
  <c r="C219" i="3"/>
  <c r="E219" i="3"/>
  <c r="E152" i="3"/>
  <c r="C152" i="3"/>
  <c r="G408" i="3"/>
  <c r="H408" i="3"/>
  <c r="J408" i="3"/>
  <c r="C408" i="3"/>
  <c r="K408" i="3"/>
  <c r="D408" i="3"/>
  <c r="E408" i="3"/>
  <c r="F408" i="3"/>
  <c r="I408" i="3"/>
  <c r="J405" i="3"/>
  <c r="C405" i="3"/>
  <c r="K405" i="3"/>
  <c r="D405" i="3"/>
  <c r="E405" i="3"/>
  <c r="F405" i="3"/>
  <c r="G405" i="3"/>
  <c r="H405" i="3"/>
  <c r="I405" i="3"/>
  <c r="E484" i="3"/>
  <c r="F484" i="3"/>
  <c r="H484" i="3"/>
  <c r="J484" i="3"/>
  <c r="C484" i="3"/>
  <c r="D484" i="3"/>
  <c r="G484" i="3"/>
  <c r="I484" i="3"/>
  <c r="K484" i="3"/>
  <c r="E210" i="3"/>
  <c r="C210" i="3"/>
  <c r="E127" i="3"/>
  <c r="C127" i="3"/>
  <c r="H383" i="3"/>
  <c r="I383" i="3"/>
  <c r="J383" i="3"/>
  <c r="C383" i="3"/>
  <c r="K383" i="3"/>
  <c r="D383" i="3"/>
  <c r="E383" i="3"/>
  <c r="F383" i="3"/>
  <c r="G383" i="3"/>
  <c r="I316" i="3"/>
  <c r="J316" i="3"/>
  <c r="C316" i="3"/>
  <c r="K316" i="3"/>
  <c r="D316" i="3"/>
  <c r="F316" i="3"/>
  <c r="G316" i="3"/>
  <c r="E316" i="3"/>
  <c r="H316" i="3"/>
  <c r="G277" i="3"/>
  <c r="H277" i="3"/>
  <c r="J277" i="3"/>
  <c r="C277" i="3"/>
  <c r="K277" i="3"/>
  <c r="F277" i="3"/>
  <c r="I277" i="3"/>
  <c r="D277" i="3"/>
  <c r="E277" i="3"/>
  <c r="H473" i="3"/>
  <c r="I473" i="3"/>
  <c r="J473" i="3"/>
  <c r="C473" i="3"/>
  <c r="K473" i="3"/>
  <c r="D473" i="3"/>
  <c r="E473" i="3"/>
  <c r="F473" i="3"/>
  <c r="G473" i="3"/>
  <c r="G424" i="3"/>
  <c r="H424" i="3"/>
  <c r="K424" i="3"/>
  <c r="C424" i="3"/>
  <c r="D424" i="3"/>
  <c r="E424" i="3"/>
  <c r="F424" i="3"/>
  <c r="I424" i="3"/>
  <c r="J424" i="3"/>
  <c r="I374" i="3"/>
  <c r="J374" i="3"/>
  <c r="C374" i="3"/>
  <c r="K374" i="3"/>
  <c r="D374" i="3"/>
  <c r="E374" i="3"/>
  <c r="F374" i="3"/>
  <c r="G374" i="3"/>
  <c r="H374" i="3"/>
  <c r="I291" i="3"/>
  <c r="J291" i="3"/>
  <c r="F291" i="3"/>
  <c r="G291" i="3"/>
  <c r="H291" i="3"/>
  <c r="K291" i="3"/>
  <c r="C291" i="3"/>
  <c r="D291" i="3"/>
  <c r="E291" i="3"/>
  <c r="E224" i="3"/>
  <c r="C224" i="3"/>
  <c r="C185" i="3"/>
  <c r="E185" i="3"/>
  <c r="D453" i="3"/>
  <c r="E453" i="3"/>
  <c r="F453" i="3"/>
  <c r="G453" i="3"/>
  <c r="H453" i="3"/>
  <c r="I453" i="3"/>
  <c r="J453" i="3"/>
  <c r="C453" i="3"/>
  <c r="K453" i="3"/>
  <c r="J437" i="3"/>
  <c r="I437" i="3"/>
  <c r="K437" i="3"/>
  <c r="C437" i="3"/>
  <c r="D437" i="3"/>
  <c r="E437" i="3"/>
  <c r="F437" i="3"/>
  <c r="G437" i="3"/>
  <c r="H437" i="3"/>
  <c r="G326" i="3"/>
  <c r="H326" i="3"/>
  <c r="I326" i="3"/>
  <c r="J326" i="3"/>
  <c r="D326" i="3"/>
  <c r="C326" i="3"/>
  <c r="E326" i="3"/>
  <c r="F326" i="3"/>
  <c r="K326" i="3"/>
  <c r="E524" i="3"/>
  <c r="K524" i="3"/>
  <c r="D524" i="3"/>
  <c r="H524" i="3"/>
  <c r="C524" i="3"/>
  <c r="F524" i="3"/>
  <c r="G524" i="3"/>
  <c r="I524" i="3"/>
  <c r="J524" i="3"/>
  <c r="C134" i="3"/>
  <c r="E134" i="3"/>
  <c r="D304" i="3"/>
  <c r="C304" i="3"/>
  <c r="E304" i="3"/>
  <c r="F304" i="3"/>
  <c r="G304" i="3"/>
  <c r="H304" i="3"/>
  <c r="I304" i="3"/>
  <c r="J304" i="3"/>
  <c r="K304" i="3"/>
  <c r="E492" i="3"/>
  <c r="F492" i="3"/>
  <c r="I492" i="3"/>
  <c r="J492" i="3"/>
  <c r="K492" i="3"/>
  <c r="D492" i="3"/>
  <c r="C492" i="3"/>
  <c r="G492" i="3"/>
  <c r="H492" i="3"/>
  <c r="C230" i="3"/>
  <c r="E230" i="3"/>
  <c r="H391" i="3"/>
  <c r="I391" i="3"/>
  <c r="J391" i="3"/>
  <c r="C391" i="3"/>
  <c r="K391" i="3"/>
  <c r="D391" i="3"/>
  <c r="E391" i="3"/>
  <c r="F391" i="3"/>
  <c r="G391" i="3"/>
  <c r="E328" i="3"/>
  <c r="F328" i="3"/>
  <c r="G328" i="3"/>
  <c r="H328" i="3"/>
  <c r="J328" i="3"/>
  <c r="C328" i="3"/>
  <c r="D328" i="3"/>
  <c r="I328" i="3"/>
  <c r="K328" i="3"/>
  <c r="C261" i="3"/>
  <c r="E261" i="3"/>
  <c r="C142" i="3"/>
  <c r="E142" i="3"/>
  <c r="E223" i="3"/>
  <c r="C223" i="3"/>
  <c r="E320" i="3"/>
  <c r="F320" i="3"/>
  <c r="G320" i="3"/>
  <c r="H320" i="3"/>
  <c r="J320" i="3"/>
  <c r="C320" i="3"/>
  <c r="K320" i="3"/>
  <c r="D320" i="3"/>
  <c r="I320" i="3"/>
  <c r="E240" i="3"/>
  <c r="C240" i="3"/>
  <c r="C154" i="3"/>
  <c r="E154" i="3"/>
  <c r="E410" i="3"/>
  <c r="F410" i="3"/>
  <c r="H410" i="3"/>
  <c r="I410" i="3"/>
  <c r="J410" i="3"/>
  <c r="K410" i="3"/>
  <c r="C410" i="3"/>
  <c r="D410" i="3"/>
  <c r="G410" i="3"/>
  <c r="F327" i="3"/>
  <c r="G327" i="3"/>
  <c r="H327" i="3"/>
  <c r="I327" i="3"/>
  <c r="C327" i="3"/>
  <c r="K327" i="3"/>
  <c r="E327" i="3"/>
  <c r="J327" i="3"/>
  <c r="D327" i="3"/>
  <c r="C260" i="3"/>
  <c r="E260" i="3"/>
  <c r="C221" i="3"/>
  <c r="E221" i="3"/>
  <c r="J365" i="3"/>
  <c r="C365" i="3"/>
  <c r="K365" i="3"/>
  <c r="D365" i="3"/>
  <c r="E365" i="3"/>
  <c r="F365" i="3"/>
  <c r="G365" i="3"/>
  <c r="H365" i="3"/>
  <c r="I365" i="3"/>
  <c r="D493" i="3"/>
  <c r="E493" i="3"/>
  <c r="J493" i="3"/>
  <c r="K493" i="3"/>
  <c r="C493" i="3"/>
  <c r="G493" i="3"/>
  <c r="F493" i="3"/>
  <c r="H493" i="3"/>
  <c r="I493" i="3"/>
  <c r="C158" i="3"/>
  <c r="E158" i="3"/>
  <c r="I414" i="3"/>
  <c r="J414" i="3"/>
  <c r="E414" i="3"/>
  <c r="F414" i="3"/>
  <c r="G414" i="3"/>
  <c r="H414" i="3"/>
  <c r="K414" i="3"/>
  <c r="C414" i="3"/>
  <c r="D414" i="3"/>
  <c r="J331" i="3"/>
  <c r="C331" i="3"/>
  <c r="K331" i="3"/>
  <c r="D331" i="3"/>
  <c r="G331" i="3"/>
  <c r="F331" i="3"/>
  <c r="H331" i="3"/>
  <c r="I331" i="3"/>
  <c r="E331" i="3"/>
  <c r="E264" i="3"/>
  <c r="C264" i="3"/>
  <c r="E225" i="3"/>
  <c r="C225" i="3"/>
  <c r="F523" i="3"/>
  <c r="K523" i="3"/>
  <c r="C523" i="3"/>
  <c r="D523" i="3"/>
  <c r="E523" i="3"/>
  <c r="H523" i="3"/>
  <c r="G523" i="3"/>
  <c r="I523" i="3"/>
  <c r="J523" i="3"/>
  <c r="C130" i="3"/>
  <c r="E130" i="3"/>
  <c r="E386" i="3"/>
  <c r="F386" i="3"/>
  <c r="G386" i="3"/>
  <c r="H386" i="3"/>
  <c r="I386" i="3"/>
  <c r="J386" i="3"/>
  <c r="C386" i="3"/>
  <c r="K386" i="3"/>
  <c r="D386" i="3"/>
  <c r="E303" i="3"/>
  <c r="C303" i="3"/>
  <c r="D303" i="3"/>
  <c r="F303" i="3"/>
  <c r="G303" i="3"/>
  <c r="H303" i="3"/>
  <c r="I303" i="3"/>
  <c r="J303" i="3"/>
  <c r="K303" i="3"/>
  <c r="C236" i="3"/>
  <c r="E236" i="3"/>
  <c r="C197" i="3"/>
  <c r="E197" i="3"/>
  <c r="C428" i="3"/>
  <c r="K428" i="3"/>
  <c r="D428" i="3"/>
  <c r="G428" i="3"/>
  <c r="H428" i="3"/>
  <c r="I428" i="3"/>
  <c r="J428" i="3"/>
  <c r="E428" i="3"/>
  <c r="F428" i="3"/>
  <c r="J487" i="3"/>
  <c r="C487" i="3"/>
  <c r="K487" i="3"/>
  <c r="E487" i="3"/>
  <c r="G487" i="3"/>
  <c r="I487" i="3"/>
  <c r="D487" i="3"/>
  <c r="F487" i="3"/>
  <c r="H487" i="3"/>
  <c r="C330" i="3"/>
  <c r="K330" i="3"/>
  <c r="D330" i="3"/>
  <c r="E330" i="3"/>
  <c r="H330" i="3"/>
  <c r="F330" i="3"/>
  <c r="G330" i="3"/>
  <c r="I330" i="3"/>
  <c r="J330" i="3"/>
  <c r="E247" i="3"/>
  <c r="C247" i="3"/>
  <c r="C180" i="3"/>
  <c r="E180" i="3"/>
  <c r="C141" i="3"/>
  <c r="E141" i="3"/>
  <c r="C502" i="3"/>
  <c r="K502" i="3"/>
  <c r="D502" i="3"/>
  <c r="E502" i="3"/>
  <c r="J502" i="3"/>
  <c r="F502" i="3"/>
  <c r="G502" i="3"/>
  <c r="H502" i="3"/>
  <c r="I502" i="3"/>
  <c r="F483" i="3"/>
  <c r="G483" i="3"/>
  <c r="H483" i="3"/>
  <c r="I483" i="3"/>
  <c r="J483" i="3"/>
  <c r="C483" i="3"/>
  <c r="K483" i="3"/>
  <c r="D483" i="3"/>
  <c r="E483" i="3"/>
  <c r="G334" i="3"/>
  <c r="H334" i="3"/>
  <c r="I334" i="3"/>
  <c r="D334" i="3"/>
  <c r="K334" i="3"/>
  <c r="C334" i="3"/>
  <c r="E334" i="3"/>
  <c r="F334" i="3"/>
  <c r="J334" i="3"/>
  <c r="C251" i="3"/>
  <c r="E251" i="3"/>
  <c r="E184" i="3"/>
  <c r="C184" i="3"/>
  <c r="E145" i="3"/>
  <c r="C145" i="3"/>
  <c r="G498" i="3"/>
  <c r="H498" i="3"/>
  <c r="I498" i="3"/>
  <c r="D498" i="3"/>
  <c r="J498" i="3"/>
  <c r="K498" i="3"/>
  <c r="C498" i="3"/>
  <c r="E498" i="3"/>
  <c r="F498" i="3"/>
  <c r="H441" i="3"/>
  <c r="I441" i="3"/>
  <c r="J441" i="3"/>
  <c r="C441" i="3"/>
  <c r="K441" i="3"/>
  <c r="D441" i="3"/>
  <c r="E441" i="3"/>
  <c r="F441" i="3"/>
  <c r="G441" i="3"/>
  <c r="C242" i="3"/>
  <c r="E242" i="3"/>
  <c r="C159" i="3"/>
  <c r="E159" i="3"/>
  <c r="H415" i="3"/>
  <c r="I415" i="3"/>
  <c r="F415" i="3"/>
  <c r="G415" i="3"/>
  <c r="J415" i="3"/>
  <c r="K415" i="3"/>
  <c r="C415" i="3"/>
  <c r="D415" i="3"/>
  <c r="E415" i="3"/>
  <c r="I348" i="3"/>
  <c r="J348" i="3"/>
  <c r="C348" i="3"/>
  <c r="K348" i="3"/>
  <c r="D348" i="3"/>
  <c r="E348" i="3"/>
  <c r="F348" i="3"/>
  <c r="G348" i="3"/>
  <c r="H348" i="3"/>
  <c r="H309" i="3"/>
  <c r="I309" i="3"/>
  <c r="J309" i="3"/>
  <c r="C309" i="3"/>
  <c r="K309" i="3"/>
  <c r="D309" i="3"/>
  <c r="E309" i="3"/>
  <c r="F309" i="3"/>
  <c r="G309" i="3"/>
  <c r="F409" i="3"/>
  <c r="G409" i="3"/>
  <c r="I409" i="3"/>
  <c r="D409" i="3"/>
  <c r="E409" i="3"/>
  <c r="H409" i="3"/>
  <c r="J409" i="3"/>
  <c r="K409" i="3"/>
  <c r="C409" i="3"/>
  <c r="C150" i="3"/>
  <c r="E150" i="3"/>
  <c r="I406" i="3"/>
  <c r="J406" i="3"/>
  <c r="C406" i="3"/>
  <c r="D406" i="3"/>
  <c r="E406" i="3"/>
  <c r="F406" i="3"/>
  <c r="G406" i="3"/>
  <c r="H406" i="3"/>
  <c r="K406" i="3"/>
  <c r="J323" i="3"/>
  <c r="C323" i="3"/>
  <c r="K323" i="3"/>
  <c r="D323" i="3"/>
  <c r="E323" i="3"/>
  <c r="G323" i="3"/>
  <c r="F323" i="3"/>
  <c r="H323" i="3"/>
  <c r="I323" i="3"/>
  <c r="E256" i="3"/>
  <c r="C256" i="3"/>
  <c r="E217" i="3"/>
  <c r="C217" i="3"/>
  <c r="J397" i="3"/>
  <c r="C397" i="3"/>
  <c r="K397" i="3"/>
  <c r="D397" i="3"/>
  <c r="E397" i="3"/>
  <c r="F397" i="3"/>
  <c r="G397" i="3"/>
  <c r="H397" i="3"/>
  <c r="I397" i="3"/>
  <c r="F451" i="3"/>
  <c r="G451" i="3"/>
  <c r="H451" i="3"/>
  <c r="I451" i="3"/>
  <c r="J451" i="3"/>
  <c r="C451" i="3"/>
  <c r="K451" i="3"/>
  <c r="D451" i="3"/>
  <c r="E451" i="3"/>
  <c r="C243" i="3"/>
  <c r="E243" i="3"/>
  <c r="I488" i="3"/>
  <c r="J488" i="3"/>
  <c r="D488" i="3"/>
  <c r="C488" i="3"/>
  <c r="E488" i="3"/>
  <c r="F488" i="3"/>
  <c r="H488" i="3"/>
  <c r="G488" i="3"/>
  <c r="K488" i="3"/>
  <c r="I390" i="3"/>
  <c r="J390" i="3"/>
  <c r="C390" i="3"/>
  <c r="K390" i="3"/>
  <c r="D390" i="3"/>
  <c r="E390" i="3"/>
  <c r="F390" i="3"/>
  <c r="G390" i="3"/>
  <c r="H390" i="3"/>
  <c r="C147" i="3"/>
  <c r="E147" i="3"/>
  <c r="I324" i="3"/>
  <c r="J324" i="3"/>
  <c r="C324" i="3"/>
  <c r="K324" i="3"/>
  <c r="D324" i="3"/>
  <c r="F324" i="3"/>
  <c r="E324" i="3"/>
  <c r="G324" i="3"/>
  <c r="H324" i="3"/>
  <c r="D395" i="3"/>
  <c r="E395" i="3"/>
  <c r="F395" i="3"/>
  <c r="G395" i="3"/>
  <c r="H395" i="3"/>
  <c r="I395" i="3"/>
  <c r="J395" i="3"/>
  <c r="C395" i="3"/>
  <c r="K395" i="3"/>
  <c r="H300" i="3"/>
  <c r="C300" i="3"/>
  <c r="D300" i="3"/>
  <c r="E300" i="3"/>
  <c r="F300" i="3"/>
  <c r="G300" i="3"/>
  <c r="I300" i="3"/>
  <c r="J300" i="3"/>
  <c r="K300" i="3"/>
  <c r="C205" i="3"/>
  <c r="E205" i="3"/>
  <c r="H457" i="3"/>
  <c r="I457" i="3"/>
  <c r="J457" i="3"/>
  <c r="C457" i="3"/>
  <c r="K457" i="3"/>
  <c r="D457" i="3"/>
  <c r="E457" i="3"/>
  <c r="F457" i="3"/>
  <c r="G457" i="3"/>
  <c r="C214" i="3"/>
  <c r="E214" i="3"/>
  <c r="G474" i="3"/>
  <c r="H474" i="3"/>
  <c r="I474" i="3"/>
  <c r="J474" i="3"/>
  <c r="C474" i="3"/>
  <c r="K474" i="3"/>
  <c r="D474" i="3"/>
  <c r="E474" i="3"/>
  <c r="F474" i="3"/>
  <c r="I422" i="3"/>
  <c r="J422" i="3"/>
  <c r="G422" i="3"/>
  <c r="H422" i="3"/>
  <c r="K422" i="3"/>
  <c r="C422" i="3"/>
  <c r="D422" i="3"/>
  <c r="E422" i="3"/>
  <c r="F422" i="3"/>
  <c r="C186" i="3"/>
  <c r="E186" i="3"/>
  <c r="G442" i="3"/>
  <c r="H442" i="3"/>
  <c r="I442" i="3"/>
  <c r="J442" i="3"/>
  <c r="C442" i="3"/>
  <c r="K442" i="3"/>
  <c r="D442" i="3"/>
  <c r="E442" i="3"/>
  <c r="F442" i="3"/>
  <c r="H359" i="3"/>
  <c r="I359" i="3"/>
  <c r="J359" i="3"/>
  <c r="C359" i="3"/>
  <c r="K359" i="3"/>
  <c r="D359" i="3"/>
  <c r="E359" i="3"/>
  <c r="F359" i="3"/>
  <c r="G359" i="3"/>
  <c r="H292" i="3"/>
  <c r="I292" i="3"/>
  <c r="G292" i="3"/>
  <c r="J292" i="3"/>
  <c r="K292" i="3"/>
  <c r="C292" i="3"/>
  <c r="D292" i="3"/>
  <c r="E292" i="3"/>
  <c r="F292" i="3"/>
  <c r="C253" i="3"/>
  <c r="E253" i="3"/>
  <c r="H497" i="3"/>
  <c r="I497" i="3"/>
  <c r="F497" i="3"/>
  <c r="G497" i="3"/>
  <c r="J497" i="3"/>
  <c r="K497" i="3"/>
  <c r="C497" i="3"/>
  <c r="D497" i="3"/>
  <c r="E497" i="3"/>
  <c r="J447" i="3"/>
  <c r="C447" i="3"/>
  <c r="K447" i="3"/>
  <c r="D447" i="3"/>
  <c r="E447" i="3"/>
  <c r="F447" i="3"/>
  <c r="G447" i="3"/>
  <c r="H447" i="3"/>
  <c r="I447" i="3"/>
  <c r="C190" i="3"/>
  <c r="E190" i="3"/>
  <c r="C446" i="3"/>
  <c r="K446" i="3"/>
  <c r="D446" i="3"/>
  <c r="E446" i="3"/>
  <c r="F446" i="3"/>
  <c r="G446" i="3"/>
  <c r="H446" i="3"/>
  <c r="I446" i="3"/>
  <c r="J446" i="3"/>
  <c r="D363" i="3"/>
  <c r="E363" i="3"/>
  <c r="F363" i="3"/>
  <c r="G363" i="3"/>
  <c r="H363" i="3"/>
  <c r="I363" i="3"/>
  <c r="J363" i="3"/>
  <c r="C363" i="3"/>
  <c r="K363" i="3"/>
  <c r="D296" i="3"/>
  <c r="K296" i="3"/>
  <c r="C296" i="3"/>
  <c r="E296" i="3"/>
  <c r="F296" i="3"/>
  <c r="G296" i="3"/>
  <c r="H296" i="3"/>
  <c r="I296" i="3"/>
  <c r="J296" i="3"/>
  <c r="C257" i="3"/>
  <c r="E257" i="3"/>
  <c r="D461" i="3"/>
  <c r="E461" i="3"/>
  <c r="F461" i="3"/>
  <c r="G461" i="3"/>
  <c r="H461" i="3"/>
  <c r="I461" i="3"/>
  <c r="J461" i="3"/>
  <c r="C461" i="3"/>
  <c r="K461" i="3"/>
  <c r="C162" i="3"/>
  <c r="E162" i="3"/>
  <c r="E418" i="3"/>
  <c r="F418" i="3"/>
  <c r="K418" i="3"/>
  <c r="C418" i="3"/>
  <c r="D418" i="3"/>
  <c r="G418" i="3"/>
  <c r="H418" i="3"/>
  <c r="I418" i="3"/>
  <c r="J418" i="3"/>
  <c r="F335" i="3"/>
  <c r="G335" i="3"/>
  <c r="H335" i="3"/>
  <c r="C335" i="3"/>
  <c r="D335" i="3"/>
  <c r="E335" i="3"/>
  <c r="I335" i="3"/>
  <c r="J335" i="3"/>
  <c r="K335" i="3"/>
  <c r="C268" i="3"/>
  <c r="E268" i="3"/>
  <c r="C229" i="3"/>
  <c r="E229" i="3"/>
  <c r="H521" i="3"/>
  <c r="K521" i="3"/>
  <c r="C521" i="3"/>
  <c r="G521" i="3"/>
  <c r="D521" i="3"/>
  <c r="E521" i="3"/>
  <c r="F521" i="3"/>
  <c r="I521" i="3"/>
  <c r="J521" i="3"/>
  <c r="D445" i="3"/>
  <c r="E445" i="3"/>
  <c r="F445" i="3"/>
  <c r="G445" i="3"/>
  <c r="H445" i="3"/>
  <c r="I445" i="3"/>
  <c r="J445" i="3"/>
  <c r="C445" i="3"/>
  <c r="K445" i="3"/>
  <c r="E362" i="3"/>
  <c r="F362" i="3"/>
  <c r="G362" i="3"/>
  <c r="H362" i="3"/>
  <c r="I362" i="3"/>
  <c r="J362" i="3"/>
  <c r="C362" i="3"/>
  <c r="K362" i="3"/>
  <c r="D362" i="3"/>
  <c r="E279" i="3"/>
  <c r="F279" i="3"/>
  <c r="I279" i="3"/>
  <c r="C279" i="3"/>
  <c r="D279" i="3"/>
  <c r="G279" i="3"/>
  <c r="H279" i="3"/>
  <c r="J279" i="3"/>
  <c r="K279" i="3"/>
  <c r="C212" i="3"/>
  <c r="E212" i="3"/>
  <c r="C173" i="3"/>
  <c r="E173" i="3"/>
  <c r="C470" i="3"/>
  <c r="K470" i="3"/>
  <c r="D470" i="3"/>
  <c r="E470" i="3"/>
  <c r="F470" i="3"/>
  <c r="G470" i="3"/>
  <c r="H470" i="3"/>
  <c r="I470" i="3"/>
  <c r="J470" i="3"/>
  <c r="I440" i="3"/>
  <c r="J440" i="3"/>
  <c r="C440" i="3"/>
  <c r="K440" i="3"/>
  <c r="D440" i="3"/>
  <c r="E440" i="3"/>
  <c r="F440" i="3"/>
  <c r="G440" i="3"/>
  <c r="H440" i="3"/>
  <c r="I366" i="3"/>
  <c r="J366" i="3"/>
  <c r="C366" i="3"/>
  <c r="K366" i="3"/>
  <c r="D366" i="3"/>
  <c r="E366" i="3"/>
  <c r="F366" i="3"/>
  <c r="G366" i="3"/>
  <c r="H366" i="3"/>
  <c r="I283" i="3"/>
  <c r="J283" i="3"/>
  <c r="D283" i="3"/>
  <c r="E283" i="3"/>
  <c r="F283" i="3"/>
  <c r="G283" i="3"/>
  <c r="H283" i="3"/>
  <c r="K283" i="3"/>
  <c r="C283" i="3"/>
  <c r="C216" i="3"/>
  <c r="E216" i="3"/>
  <c r="C177" i="3"/>
  <c r="E177" i="3"/>
  <c r="G466" i="3"/>
  <c r="H466" i="3"/>
  <c r="I466" i="3"/>
  <c r="J466" i="3"/>
  <c r="C466" i="3"/>
  <c r="K466" i="3"/>
  <c r="D466" i="3"/>
  <c r="E466" i="3"/>
  <c r="F466" i="3"/>
  <c r="J274" i="3"/>
  <c r="C274" i="3"/>
  <c r="K274" i="3"/>
  <c r="E274" i="3"/>
  <c r="F274" i="3"/>
  <c r="D274" i="3"/>
  <c r="G274" i="3"/>
  <c r="H274" i="3"/>
  <c r="I274" i="3"/>
  <c r="C191" i="3"/>
  <c r="E191" i="3"/>
  <c r="C124" i="3"/>
  <c r="E124" i="3"/>
  <c r="C380" i="3"/>
  <c r="K380" i="3"/>
  <c r="D380" i="3"/>
  <c r="E380" i="3"/>
  <c r="F380" i="3"/>
  <c r="G380" i="3"/>
  <c r="H380" i="3"/>
  <c r="I380" i="3"/>
  <c r="J380" i="3"/>
  <c r="H341" i="3"/>
  <c r="I341" i="3"/>
  <c r="J341" i="3"/>
  <c r="C341" i="3"/>
  <c r="D341" i="3"/>
  <c r="E341" i="3"/>
  <c r="F341" i="3"/>
  <c r="G341" i="3"/>
  <c r="K341" i="3"/>
  <c r="I512" i="3"/>
  <c r="J512" i="3"/>
  <c r="K512" i="3"/>
  <c r="F512" i="3"/>
  <c r="C512" i="3"/>
  <c r="D512" i="3"/>
  <c r="E512" i="3"/>
  <c r="G512" i="3"/>
  <c r="H512" i="3"/>
  <c r="C182" i="3"/>
  <c r="E182" i="3"/>
  <c r="I438" i="3"/>
  <c r="J438" i="3"/>
  <c r="K438" i="3"/>
  <c r="C438" i="3"/>
  <c r="D438" i="3"/>
  <c r="E438" i="3"/>
  <c r="F438" i="3"/>
  <c r="G438" i="3"/>
  <c r="H438" i="3"/>
  <c r="J355" i="3"/>
  <c r="C355" i="3"/>
  <c r="K355" i="3"/>
  <c r="D355" i="3"/>
  <c r="E355" i="3"/>
  <c r="F355" i="3"/>
  <c r="G355" i="3"/>
  <c r="H355" i="3"/>
  <c r="I355" i="3"/>
  <c r="D288" i="3"/>
  <c r="E288" i="3"/>
  <c r="K288" i="3"/>
  <c r="C288" i="3"/>
  <c r="F288" i="3"/>
  <c r="G288" i="3"/>
  <c r="H288" i="3"/>
  <c r="I288" i="3"/>
  <c r="J288" i="3"/>
  <c r="C249" i="3"/>
  <c r="E249" i="3"/>
  <c r="J381" i="3"/>
  <c r="C381" i="3"/>
  <c r="K381" i="3"/>
  <c r="D381" i="3"/>
  <c r="E381" i="3"/>
  <c r="F381" i="3"/>
  <c r="G381" i="3"/>
  <c r="H381" i="3"/>
  <c r="I381" i="3"/>
  <c r="I275" i="3"/>
  <c r="J275" i="3"/>
  <c r="D275" i="3"/>
  <c r="E275" i="3"/>
  <c r="H275" i="3"/>
  <c r="K275" i="3"/>
  <c r="C275" i="3"/>
  <c r="F275" i="3"/>
  <c r="G275" i="3"/>
  <c r="E176" i="3"/>
  <c r="C176" i="3"/>
  <c r="J307" i="3"/>
  <c r="C307" i="3"/>
  <c r="K307" i="3"/>
  <c r="D307" i="3"/>
  <c r="E307" i="3"/>
  <c r="F307" i="3"/>
  <c r="G307" i="3"/>
  <c r="H307" i="3"/>
  <c r="I307" i="3"/>
  <c r="C166" i="3"/>
  <c r="E166" i="3"/>
  <c r="C454" i="3"/>
  <c r="K454" i="3"/>
  <c r="D454" i="3"/>
  <c r="E454" i="3"/>
  <c r="F454" i="3"/>
  <c r="G454" i="3"/>
  <c r="H454" i="3"/>
  <c r="I454" i="3"/>
  <c r="J454" i="3"/>
  <c r="E218" i="3"/>
  <c r="C218" i="3"/>
  <c r="C222" i="3"/>
  <c r="E222" i="3"/>
  <c r="G450" i="3"/>
  <c r="H450" i="3"/>
  <c r="I450" i="3"/>
  <c r="J450" i="3"/>
  <c r="C450" i="3"/>
  <c r="K450" i="3"/>
  <c r="D450" i="3"/>
  <c r="E450" i="3"/>
  <c r="F450" i="3"/>
  <c r="C244" i="3"/>
  <c r="E244" i="3"/>
  <c r="E209" i="3"/>
  <c r="C209" i="3"/>
  <c r="J373" i="3"/>
  <c r="C373" i="3"/>
  <c r="K373" i="3"/>
  <c r="D373" i="3"/>
  <c r="E373" i="3"/>
  <c r="F373" i="3"/>
  <c r="G373" i="3"/>
  <c r="H373" i="3"/>
  <c r="I373" i="3"/>
  <c r="F294" i="3"/>
  <c r="G294" i="3"/>
  <c r="K294" i="3"/>
  <c r="C294" i="3"/>
  <c r="D294" i="3"/>
  <c r="E294" i="3"/>
  <c r="H294" i="3"/>
  <c r="I294" i="3"/>
  <c r="J294" i="3"/>
  <c r="C250" i="3"/>
  <c r="E250" i="3"/>
  <c r="E167" i="3"/>
  <c r="C167" i="3"/>
  <c r="H423" i="3"/>
  <c r="I423" i="3"/>
  <c r="J423" i="3"/>
  <c r="K423" i="3"/>
  <c r="C423" i="3"/>
  <c r="D423" i="3"/>
  <c r="E423" i="3"/>
  <c r="F423" i="3"/>
  <c r="G423" i="3"/>
  <c r="C356" i="3"/>
  <c r="K356" i="3"/>
  <c r="D356" i="3"/>
  <c r="E356" i="3"/>
  <c r="F356" i="3"/>
  <c r="G356" i="3"/>
  <c r="H356" i="3"/>
  <c r="I356" i="3"/>
  <c r="J356" i="3"/>
  <c r="H317" i="3"/>
  <c r="I317" i="3"/>
  <c r="J317" i="3"/>
  <c r="C317" i="3"/>
  <c r="K317" i="3"/>
  <c r="E317" i="3"/>
  <c r="F317" i="3"/>
  <c r="D317" i="3"/>
  <c r="G317" i="3"/>
  <c r="I456" i="3"/>
  <c r="J456" i="3"/>
  <c r="C456" i="3"/>
  <c r="K456" i="3"/>
  <c r="D456" i="3"/>
  <c r="E456" i="3"/>
  <c r="F456" i="3"/>
  <c r="G456" i="3"/>
  <c r="H456" i="3"/>
  <c r="C254" i="3"/>
  <c r="E254" i="3"/>
  <c r="C171" i="3"/>
  <c r="E171" i="3"/>
  <c r="D427" i="3"/>
  <c r="E427" i="3"/>
  <c r="F427" i="3"/>
  <c r="G427" i="3"/>
  <c r="H427" i="3"/>
  <c r="I427" i="3"/>
  <c r="J427" i="3"/>
  <c r="K427" i="3"/>
  <c r="C427" i="3"/>
  <c r="G360" i="3"/>
  <c r="H360" i="3"/>
  <c r="I360" i="3"/>
  <c r="J360" i="3"/>
  <c r="C360" i="3"/>
  <c r="K360" i="3"/>
  <c r="D360" i="3"/>
  <c r="E360" i="3"/>
  <c r="F360" i="3"/>
  <c r="D321" i="3"/>
  <c r="E321" i="3"/>
  <c r="F321" i="3"/>
  <c r="G321" i="3"/>
  <c r="I321" i="3"/>
  <c r="J321" i="3"/>
  <c r="C321" i="3"/>
  <c r="H321" i="3"/>
  <c r="K321" i="3"/>
  <c r="F401" i="3"/>
  <c r="G401" i="3"/>
  <c r="H401" i="3"/>
  <c r="I401" i="3"/>
  <c r="J401" i="3"/>
  <c r="C401" i="3"/>
  <c r="D401" i="3"/>
  <c r="E401" i="3"/>
  <c r="K401" i="3"/>
  <c r="C226" i="3"/>
  <c r="E226" i="3"/>
  <c r="C143" i="3"/>
  <c r="E143" i="3"/>
  <c r="H399" i="3"/>
  <c r="I399" i="3"/>
  <c r="J399" i="3"/>
  <c r="C399" i="3"/>
  <c r="K399" i="3"/>
  <c r="D399" i="3"/>
  <c r="E399" i="3"/>
  <c r="F399" i="3"/>
  <c r="G399" i="3"/>
  <c r="I332" i="3"/>
  <c r="J332" i="3"/>
  <c r="C332" i="3"/>
  <c r="K332" i="3"/>
  <c r="F332" i="3"/>
  <c r="D332" i="3"/>
  <c r="E332" i="3"/>
  <c r="G332" i="3"/>
  <c r="H332" i="3"/>
  <c r="G293" i="3"/>
  <c r="H293" i="3"/>
  <c r="J293" i="3"/>
  <c r="K293" i="3"/>
  <c r="C293" i="3"/>
  <c r="D293" i="3"/>
  <c r="E293" i="3"/>
  <c r="F293" i="3"/>
  <c r="I293" i="3"/>
  <c r="E452" i="3"/>
  <c r="F452" i="3"/>
  <c r="G452" i="3"/>
  <c r="H452" i="3"/>
  <c r="I452" i="3"/>
  <c r="J452" i="3"/>
  <c r="C452" i="3"/>
  <c r="K452" i="3"/>
  <c r="D452" i="3"/>
  <c r="C170" i="3"/>
  <c r="E170" i="3"/>
  <c r="E426" i="3"/>
  <c r="F426" i="3"/>
  <c r="C426" i="3"/>
  <c r="D426" i="3"/>
  <c r="G426" i="3"/>
  <c r="H426" i="3"/>
  <c r="I426" i="3"/>
  <c r="J426" i="3"/>
  <c r="K426" i="3"/>
  <c r="F343" i="3"/>
  <c r="G343" i="3"/>
  <c r="H343" i="3"/>
  <c r="I343" i="3"/>
  <c r="J343" i="3"/>
  <c r="K343" i="3"/>
  <c r="C343" i="3"/>
  <c r="D343" i="3"/>
  <c r="E343" i="3"/>
  <c r="H276" i="3"/>
  <c r="I276" i="3"/>
  <c r="C276" i="3"/>
  <c r="K276" i="3"/>
  <c r="D276" i="3"/>
  <c r="E276" i="3"/>
  <c r="F276" i="3"/>
  <c r="G276" i="3"/>
  <c r="J276" i="3"/>
  <c r="C237" i="3"/>
  <c r="E237" i="3"/>
  <c r="H513" i="3"/>
  <c r="I513" i="3"/>
  <c r="C513" i="3"/>
  <c r="D513" i="3"/>
  <c r="G513" i="3"/>
  <c r="E513" i="3"/>
  <c r="F513" i="3"/>
  <c r="J513" i="3"/>
  <c r="K513" i="3"/>
  <c r="C174" i="3"/>
  <c r="E174" i="3"/>
  <c r="I430" i="3"/>
  <c r="H430" i="3"/>
  <c r="J430" i="3"/>
  <c r="K430" i="3"/>
  <c r="C430" i="3"/>
  <c r="D430" i="3"/>
  <c r="E430" i="3"/>
  <c r="F430" i="3"/>
  <c r="G430" i="3"/>
  <c r="J347" i="3"/>
  <c r="C347" i="3"/>
  <c r="K347" i="3"/>
  <c r="D347" i="3"/>
  <c r="I347" i="3"/>
  <c r="E347" i="3"/>
  <c r="F347" i="3"/>
  <c r="G347" i="3"/>
  <c r="H347" i="3"/>
  <c r="D280" i="3"/>
  <c r="E280" i="3"/>
  <c r="H280" i="3"/>
  <c r="G280" i="3"/>
  <c r="I280" i="3"/>
  <c r="J280" i="3"/>
  <c r="K280" i="3"/>
  <c r="C280" i="3"/>
  <c r="F280" i="3"/>
  <c r="C241" i="3"/>
  <c r="E241" i="3"/>
  <c r="D509" i="3"/>
  <c r="E509" i="3"/>
  <c r="F509" i="3"/>
  <c r="G509" i="3"/>
  <c r="H509" i="3"/>
  <c r="I509" i="3"/>
  <c r="K509" i="3"/>
  <c r="J509" i="3"/>
  <c r="C509" i="3"/>
  <c r="J479" i="3"/>
  <c r="C479" i="3"/>
  <c r="K479" i="3"/>
  <c r="D479" i="3"/>
  <c r="E479" i="3"/>
  <c r="F479" i="3"/>
  <c r="G479" i="3"/>
  <c r="H479" i="3"/>
  <c r="I479" i="3"/>
  <c r="C338" i="3"/>
  <c r="K338" i="3"/>
  <c r="D338" i="3"/>
  <c r="E338" i="3"/>
  <c r="F338" i="3"/>
  <c r="G338" i="3"/>
  <c r="H338" i="3"/>
  <c r="I338" i="3"/>
  <c r="J338" i="3"/>
  <c r="E255" i="3"/>
  <c r="C255" i="3"/>
  <c r="C188" i="3"/>
  <c r="E188" i="3"/>
  <c r="C149" i="3"/>
  <c r="E149" i="3"/>
  <c r="C494" i="3"/>
  <c r="K494" i="3"/>
  <c r="D494" i="3"/>
  <c r="H494" i="3"/>
  <c r="E494" i="3"/>
  <c r="F494" i="3"/>
  <c r="G494" i="3"/>
  <c r="I494" i="3"/>
  <c r="J494" i="3"/>
  <c r="C436" i="3"/>
  <c r="K436" i="3"/>
  <c r="I436" i="3"/>
  <c r="J436" i="3"/>
  <c r="D436" i="3"/>
  <c r="E436" i="3"/>
  <c r="F436" i="3"/>
  <c r="G436" i="3"/>
  <c r="H436" i="3"/>
  <c r="C246" i="3"/>
  <c r="E246" i="3"/>
  <c r="C163" i="3"/>
  <c r="E163" i="3"/>
  <c r="D419" i="3"/>
  <c r="E419" i="3"/>
  <c r="C419" i="3"/>
  <c r="F419" i="3"/>
  <c r="G419" i="3"/>
  <c r="H419" i="3"/>
  <c r="I419" i="3"/>
  <c r="J419" i="3"/>
  <c r="K419" i="3"/>
  <c r="E352" i="3"/>
  <c r="F352" i="3"/>
  <c r="G352" i="3"/>
  <c r="C352" i="3"/>
  <c r="D352" i="3"/>
  <c r="H352" i="3"/>
  <c r="I352" i="3"/>
  <c r="J352" i="3"/>
  <c r="K352" i="3"/>
  <c r="D313" i="3"/>
  <c r="E313" i="3"/>
  <c r="F313" i="3"/>
  <c r="G313" i="3"/>
  <c r="H313" i="3"/>
  <c r="I313" i="3"/>
  <c r="J313" i="3"/>
  <c r="C313" i="3"/>
  <c r="K313" i="3"/>
  <c r="C211" i="3"/>
  <c r="E211" i="3"/>
  <c r="D501" i="3"/>
  <c r="E501" i="3"/>
  <c r="C501" i="3"/>
  <c r="F501" i="3"/>
  <c r="G501" i="3"/>
  <c r="I501" i="3"/>
  <c r="H501" i="3"/>
  <c r="J501" i="3"/>
  <c r="K501" i="3"/>
  <c r="G506" i="3"/>
  <c r="H506" i="3"/>
  <c r="K506" i="3"/>
  <c r="C506" i="3"/>
  <c r="F506" i="3"/>
  <c r="D506" i="3"/>
  <c r="E506" i="3"/>
  <c r="I506" i="3"/>
  <c r="J506" i="3"/>
  <c r="I358" i="3"/>
  <c r="J358" i="3"/>
  <c r="C358" i="3"/>
  <c r="K358" i="3"/>
  <c r="D358" i="3"/>
  <c r="E358" i="3"/>
  <c r="F358" i="3"/>
  <c r="G358" i="3"/>
  <c r="H358" i="3"/>
  <c r="E201" i="3"/>
  <c r="C201" i="3"/>
  <c r="J339" i="3"/>
  <c r="C339" i="3"/>
  <c r="K339" i="3"/>
  <c r="D339" i="3"/>
  <c r="F339" i="3"/>
  <c r="G339" i="3"/>
  <c r="H339" i="3"/>
  <c r="I339" i="3"/>
  <c r="E339" i="3"/>
  <c r="C179" i="3"/>
  <c r="E179" i="3"/>
  <c r="E468" i="3"/>
  <c r="F468" i="3"/>
  <c r="G468" i="3"/>
  <c r="H468" i="3"/>
  <c r="I468" i="3"/>
  <c r="J468" i="3"/>
  <c r="C468" i="3"/>
  <c r="K468" i="3"/>
  <c r="D468" i="3"/>
  <c r="C194" i="3"/>
  <c r="E194" i="3"/>
  <c r="E394" i="3"/>
  <c r="F394" i="3"/>
  <c r="G394" i="3"/>
  <c r="H394" i="3"/>
  <c r="I394" i="3"/>
  <c r="J394" i="3"/>
  <c r="C394" i="3"/>
  <c r="K394" i="3"/>
  <c r="D394" i="3"/>
  <c r="J315" i="3"/>
  <c r="C315" i="3"/>
  <c r="K315" i="3"/>
  <c r="D315" i="3"/>
  <c r="E315" i="3"/>
  <c r="G315" i="3"/>
  <c r="H315" i="3"/>
  <c r="F315" i="3"/>
  <c r="I315" i="3"/>
  <c r="C306" i="3"/>
  <c r="K306" i="3"/>
  <c r="D306" i="3"/>
  <c r="E306" i="3"/>
  <c r="F306" i="3"/>
  <c r="G306" i="3"/>
  <c r="H306" i="3"/>
  <c r="I306" i="3"/>
  <c r="J306" i="3"/>
  <c r="C131" i="3"/>
  <c r="E131" i="3"/>
  <c r="F459" i="3"/>
  <c r="G459" i="3"/>
  <c r="H459" i="3"/>
  <c r="I459" i="3"/>
  <c r="J459" i="3"/>
  <c r="C459" i="3"/>
  <c r="K459" i="3"/>
  <c r="D459" i="3"/>
  <c r="E459" i="3"/>
  <c r="F393" i="3"/>
  <c r="G393" i="3"/>
  <c r="H393" i="3"/>
  <c r="I393" i="3"/>
  <c r="J393" i="3"/>
  <c r="C393" i="3"/>
  <c r="K393" i="3"/>
  <c r="D393" i="3"/>
  <c r="E393" i="3"/>
  <c r="J282" i="3"/>
  <c r="C282" i="3"/>
  <c r="K282" i="3"/>
  <c r="D282" i="3"/>
  <c r="E282" i="3"/>
  <c r="F282" i="3"/>
  <c r="G282" i="3"/>
  <c r="H282" i="3"/>
  <c r="I282" i="3"/>
  <c r="C199" i="3"/>
  <c r="E199" i="3"/>
  <c r="C132" i="3"/>
  <c r="E132" i="3"/>
  <c r="C388" i="3"/>
  <c r="K388" i="3"/>
  <c r="D388" i="3"/>
  <c r="E388" i="3"/>
  <c r="F388" i="3"/>
  <c r="G388" i="3"/>
  <c r="H388" i="3"/>
  <c r="I388" i="3"/>
  <c r="J388" i="3"/>
  <c r="H349" i="3"/>
  <c r="I349" i="3"/>
  <c r="J349" i="3"/>
  <c r="E349" i="3"/>
  <c r="F349" i="3"/>
  <c r="G349" i="3"/>
  <c r="K349" i="3"/>
  <c r="C349" i="3"/>
  <c r="D349" i="3"/>
  <c r="I504" i="3"/>
  <c r="J504" i="3"/>
  <c r="G504" i="3"/>
  <c r="H504" i="3"/>
  <c r="D504" i="3"/>
  <c r="K504" i="3"/>
  <c r="C504" i="3"/>
  <c r="E504" i="3"/>
  <c r="F504" i="3"/>
  <c r="J455" i="3"/>
  <c r="C455" i="3"/>
  <c r="K455" i="3"/>
  <c r="D455" i="3"/>
  <c r="E455" i="3"/>
  <c r="F455" i="3"/>
  <c r="G455" i="3"/>
  <c r="H455" i="3"/>
  <c r="I455" i="3"/>
  <c r="F286" i="3"/>
  <c r="G286" i="3"/>
  <c r="I286" i="3"/>
  <c r="J286" i="3"/>
  <c r="K286" i="3"/>
  <c r="C286" i="3"/>
  <c r="D286" i="3"/>
  <c r="E286" i="3"/>
  <c r="H286" i="3"/>
  <c r="C203" i="3"/>
  <c r="E203" i="3"/>
  <c r="E136" i="3"/>
  <c r="C136" i="3"/>
  <c r="G392" i="3"/>
  <c r="H392" i="3"/>
  <c r="I392" i="3"/>
  <c r="J392" i="3"/>
  <c r="C392" i="3"/>
  <c r="K392" i="3"/>
  <c r="D392" i="3"/>
  <c r="E392" i="3"/>
  <c r="F392" i="3"/>
  <c r="D353" i="3"/>
  <c r="E353" i="3"/>
  <c r="F353" i="3"/>
  <c r="H353" i="3"/>
  <c r="I353" i="3"/>
  <c r="J353" i="3"/>
  <c r="K353" i="3"/>
  <c r="C353" i="3"/>
  <c r="G353" i="3"/>
  <c r="I464" i="3"/>
  <c r="J464" i="3"/>
  <c r="C464" i="3"/>
  <c r="K464" i="3"/>
  <c r="D464" i="3"/>
  <c r="E464" i="3"/>
  <c r="F464" i="3"/>
  <c r="G464" i="3"/>
  <c r="H464" i="3"/>
  <c r="C258" i="3"/>
  <c r="E258" i="3"/>
  <c r="C175" i="3"/>
  <c r="E175" i="3"/>
  <c r="H431" i="3"/>
  <c r="I431" i="3"/>
  <c r="J431" i="3"/>
  <c r="K431" i="3"/>
  <c r="C431" i="3"/>
  <c r="D431" i="3"/>
  <c r="E431" i="3"/>
  <c r="F431" i="3"/>
  <c r="G431" i="3"/>
  <c r="C364" i="3"/>
  <c r="K364" i="3"/>
  <c r="D364" i="3"/>
  <c r="E364" i="3"/>
  <c r="F364" i="3"/>
  <c r="G364" i="3"/>
  <c r="H364" i="3"/>
  <c r="I364" i="3"/>
  <c r="J364" i="3"/>
  <c r="H325" i="3"/>
  <c r="I325" i="3"/>
  <c r="J325" i="3"/>
  <c r="C325" i="3"/>
  <c r="K325" i="3"/>
  <c r="E325" i="3"/>
  <c r="D325" i="3"/>
  <c r="F325" i="3"/>
  <c r="G325" i="3"/>
  <c r="J389" i="3"/>
  <c r="C389" i="3"/>
  <c r="K389" i="3"/>
  <c r="D389" i="3"/>
  <c r="E389" i="3"/>
  <c r="F389" i="3"/>
  <c r="G389" i="3"/>
  <c r="H389" i="3"/>
  <c r="I389" i="3"/>
  <c r="E202" i="3"/>
  <c r="C202" i="3"/>
  <c r="G458" i="3"/>
  <c r="H458" i="3"/>
  <c r="I458" i="3"/>
  <c r="J458" i="3"/>
  <c r="C458" i="3"/>
  <c r="K458" i="3"/>
  <c r="D458" i="3"/>
  <c r="E458" i="3"/>
  <c r="F458" i="3"/>
  <c r="H375" i="3"/>
  <c r="I375" i="3"/>
  <c r="J375" i="3"/>
  <c r="C375" i="3"/>
  <c r="K375" i="3"/>
  <c r="D375" i="3"/>
  <c r="E375" i="3"/>
  <c r="F375" i="3"/>
  <c r="G375" i="3"/>
  <c r="I308" i="3"/>
  <c r="J308" i="3"/>
  <c r="C308" i="3"/>
  <c r="K308" i="3"/>
  <c r="D308" i="3"/>
  <c r="E308" i="3"/>
  <c r="F308" i="3"/>
  <c r="G308" i="3"/>
  <c r="H308" i="3"/>
  <c r="C269" i="3"/>
  <c r="E269" i="3"/>
  <c r="H481" i="3"/>
  <c r="I481" i="3"/>
  <c r="J481" i="3"/>
  <c r="C481" i="3"/>
  <c r="K481" i="3"/>
  <c r="D481" i="3"/>
  <c r="E481" i="3"/>
  <c r="F481" i="3"/>
  <c r="G481" i="3"/>
  <c r="C206" i="3"/>
  <c r="E206" i="3"/>
  <c r="C123" i="3"/>
  <c r="E123" i="3"/>
  <c r="D379" i="3"/>
  <c r="E379" i="3"/>
  <c r="F379" i="3"/>
  <c r="G379" i="3"/>
  <c r="H379" i="3"/>
  <c r="I379" i="3"/>
  <c r="J379" i="3"/>
  <c r="C379" i="3"/>
  <c r="K379" i="3"/>
  <c r="E312" i="3"/>
  <c r="F312" i="3"/>
  <c r="G312" i="3"/>
  <c r="H312" i="3"/>
  <c r="I312" i="3"/>
  <c r="J312" i="3"/>
  <c r="C312" i="3"/>
  <c r="K312" i="3"/>
  <c r="D312" i="3"/>
  <c r="C273" i="3"/>
  <c r="E273" i="3"/>
  <c r="D477" i="3"/>
  <c r="E477" i="3"/>
  <c r="F477" i="3"/>
  <c r="G477" i="3"/>
  <c r="H477" i="3"/>
  <c r="I477" i="3"/>
  <c r="J477" i="3"/>
  <c r="C477" i="3"/>
  <c r="K477" i="3"/>
  <c r="J429" i="3"/>
  <c r="C429" i="3"/>
  <c r="H429" i="3"/>
  <c r="I429" i="3"/>
  <c r="K429" i="3"/>
  <c r="D429" i="3"/>
  <c r="E429" i="3"/>
  <c r="F429" i="3"/>
  <c r="G429" i="3"/>
  <c r="E370" i="3"/>
  <c r="F370" i="3"/>
  <c r="G370" i="3"/>
  <c r="H370" i="3"/>
  <c r="I370" i="3"/>
  <c r="J370" i="3"/>
  <c r="C370" i="3"/>
  <c r="K370" i="3"/>
  <c r="D370" i="3"/>
  <c r="E287" i="3"/>
  <c r="F287" i="3"/>
  <c r="J287" i="3"/>
  <c r="K287" i="3"/>
  <c r="C287" i="3"/>
  <c r="D287" i="3"/>
  <c r="G287" i="3"/>
  <c r="H287" i="3"/>
  <c r="I287" i="3"/>
  <c r="C220" i="3"/>
  <c r="E220" i="3"/>
  <c r="C181" i="3"/>
  <c r="E181" i="3"/>
  <c r="C462" i="3"/>
  <c r="K462" i="3"/>
  <c r="D462" i="3"/>
  <c r="E462" i="3"/>
  <c r="F462" i="3"/>
  <c r="G462" i="3"/>
  <c r="H462" i="3"/>
  <c r="I462" i="3"/>
  <c r="J462" i="3"/>
  <c r="F278" i="3"/>
  <c r="G278" i="3"/>
  <c r="J278" i="3"/>
  <c r="C278" i="3"/>
  <c r="D278" i="3"/>
  <c r="E278" i="3"/>
  <c r="H278" i="3"/>
  <c r="I278" i="3"/>
  <c r="K278" i="3"/>
  <c r="C195" i="3"/>
  <c r="E195" i="3"/>
  <c r="E128" i="3"/>
  <c r="C128" i="3"/>
  <c r="G384" i="3"/>
  <c r="H384" i="3"/>
  <c r="I384" i="3"/>
  <c r="J384" i="3"/>
  <c r="C384" i="3"/>
  <c r="K384" i="3"/>
  <c r="D384" i="3"/>
  <c r="E384" i="3"/>
  <c r="F384" i="3"/>
  <c r="D345" i="3"/>
  <c r="E345" i="3"/>
  <c r="F345" i="3"/>
  <c r="C345" i="3"/>
  <c r="G345" i="3"/>
  <c r="H345" i="3"/>
  <c r="I345" i="3"/>
  <c r="J345" i="3"/>
  <c r="K345" i="3"/>
  <c r="E144" i="3"/>
  <c r="C144" i="3"/>
  <c r="F377" i="3"/>
  <c r="G377" i="3"/>
  <c r="H377" i="3"/>
  <c r="I377" i="3"/>
  <c r="J377" i="3"/>
  <c r="C377" i="3"/>
  <c r="K377" i="3"/>
  <c r="D377" i="3"/>
  <c r="E377" i="3"/>
  <c r="C169" i="3"/>
  <c r="E169" i="3"/>
  <c r="F417" i="3"/>
  <c r="G417" i="3"/>
  <c r="J417" i="3"/>
  <c r="K417" i="3"/>
  <c r="C417" i="3"/>
  <c r="D417" i="3"/>
  <c r="E417" i="3"/>
  <c r="H417" i="3"/>
  <c r="I417" i="3"/>
  <c r="E272" i="3"/>
  <c r="C272" i="3"/>
  <c r="C198" i="3"/>
  <c r="E198" i="3"/>
  <c r="H465" i="3"/>
  <c r="I465" i="3"/>
  <c r="J465" i="3"/>
  <c r="C465" i="3"/>
  <c r="K465" i="3"/>
  <c r="D465" i="3"/>
  <c r="E465" i="3"/>
  <c r="F465" i="3"/>
  <c r="G465" i="3"/>
  <c r="E500" i="3"/>
  <c r="F500" i="3"/>
  <c r="K500" i="3"/>
  <c r="C500" i="3"/>
  <c r="H500" i="3"/>
  <c r="D500" i="3"/>
  <c r="G500" i="3"/>
  <c r="I500" i="3"/>
  <c r="J500" i="3"/>
  <c r="H489" i="3"/>
  <c r="I489" i="3"/>
  <c r="D489" i="3"/>
  <c r="E489" i="3"/>
  <c r="K489" i="3"/>
  <c r="F489" i="3"/>
  <c r="G489" i="3"/>
  <c r="J489" i="3"/>
  <c r="C489" i="3"/>
  <c r="F385" i="3"/>
  <c r="G385" i="3"/>
  <c r="H385" i="3"/>
  <c r="I385" i="3"/>
  <c r="J385" i="3"/>
  <c r="C385" i="3"/>
  <c r="K385" i="3"/>
  <c r="D385" i="3"/>
  <c r="E385" i="3"/>
  <c r="J511" i="3"/>
  <c r="C511" i="3"/>
  <c r="K511" i="3"/>
  <c r="H511" i="3"/>
  <c r="E511" i="3"/>
  <c r="I511" i="3"/>
  <c r="D511" i="3"/>
  <c r="F511" i="3"/>
  <c r="G511" i="3"/>
  <c r="I480" i="3"/>
  <c r="J480" i="3"/>
  <c r="C480" i="3"/>
  <c r="K480" i="3"/>
  <c r="D480" i="3"/>
  <c r="E480" i="3"/>
  <c r="F480" i="3"/>
  <c r="G480" i="3"/>
  <c r="H480" i="3"/>
  <c r="E137" i="3"/>
  <c r="C137" i="3"/>
  <c r="C262" i="3"/>
  <c r="E262" i="3"/>
  <c r="J503" i="3"/>
  <c r="C503" i="3"/>
  <c r="K503" i="3"/>
  <c r="F503" i="3"/>
  <c r="G503" i="3"/>
  <c r="H503" i="3"/>
  <c r="I503" i="3"/>
  <c r="D503" i="3"/>
  <c r="E503" i="3"/>
  <c r="C314" i="3"/>
  <c r="K314" i="3"/>
  <c r="D314" i="3"/>
  <c r="E314" i="3"/>
  <c r="F314" i="3"/>
  <c r="G314" i="3"/>
  <c r="H314" i="3"/>
  <c r="I314" i="3"/>
  <c r="J314" i="3"/>
  <c r="C231" i="3"/>
  <c r="E231" i="3"/>
  <c r="C164" i="3"/>
  <c r="E164" i="3"/>
  <c r="C125" i="3"/>
  <c r="E125" i="3"/>
  <c r="C518" i="3"/>
  <c r="K518" i="3"/>
  <c r="D518" i="3"/>
  <c r="I518" i="3"/>
  <c r="J518" i="3"/>
  <c r="F518" i="3"/>
  <c r="E518" i="3"/>
  <c r="G518" i="3"/>
  <c r="H518" i="3"/>
  <c r="I472" i="3"/>
  <c r="J472" i="3"/>
  <c r="C472" i="3"/>
  <c r="K472" i="3"/>
  <c r="D472" i="3"/>
  <c r="E472" i="3"/>
  <c r="F472" i="3"/>
  <c r="G472" i="3"/>
  <c r="H472" i="3"/>
  <c r="F499" i="3"/>
  <c r="G499" i="3"/>
  <c r="J499" i="3"/>
  <c r="K499" i="3"/>
  <c r="E499" i="3"/>
  <c r="C499" i="3"/>
  <c r="D499" i="3"/>
  <c r="H499" i="3"/>
  <c r="I499" i="3"/>
  <c r="G318" i="3"/>
  <c r="H318" i="3"/>
  <c r="I318" i="3"/>
  <c r="J318" i="3"/>
  <c r="D318" i="3"/>
  <c r="E318" i="3"/>
  <c r="K318" i="3"/>
  <c r="C318" i="3"/>
  <c r="F318" i="3"/>
  <c r="C235" i="3"/>
  <c r="E235" i="3"/>
  <c r="E168" i="3"/>
  <c r="C168" i="3"/>
  <c r="E129" i="3"/>
  <c r="C129" i="3"/>
  <c r="G514" i="3"/>
  <c r="H514" i="3"/>
  <c r="C514" i="3"/>
  <c r="D514" i="3"/>
  <c r="E514" i="3"/>
  <c r="F514" i="3"/>
  <c r="J514" i="3"/>
  <c r="I514" i="3"/>
  <c r="K514" i="3"/>
  <c r="J413" i="3"/>
  <c r="C413" i="3"/>
  <c r="K413" i="3"/>
  <c r="D413" i="3"/>
  <c r="E413" i="3"/>
  <c r="F413" i="3"/>
  <c r="G413" i="3"/>
  <c r="H413" i="3"/>
  <c r="I413" i="3"/>
  <c r="J290" i="3"/>
  <c r="C290" i="3"/>
  <c r="K290" i="3"/>
  <c r="E290" i="3"/>
  <c r="F290" i="3"/>
  <c r="G290" i="3"/>
  <c r="H290" i="3"/>
  <c r="I290" i="3"/>
  <c r="D290" i="3"/>
  <c r="C207" i="3"/>
  <c r="E207" i="3"/>
  <c r="C140" i="3"/>
  <c r="E140" i="3"/>
  <c r="C396" i="3"/>
  <c r="K396" i="3"/>
  <c r="D396" i="3"/>
  <c r="E396" i="3"/>
  <c r="F396" i="3"/>
  <c r="G396" i="3"/>
  <c r="H396" i="3"/>
  <c r="I396" i="3"/>
  <c r="J396" i="3"/>
  <c r="J357" i="3"/>
  <c r="C357" i="3"/>
  <c r="K357" i="3"/>
  <c r="D357" i="3"/>
  <c r="E357" i="3"/>
  <c r="F357" i="3"/>
  <c r="G357" i="3"/>
  <c r="H357" i="3"/>
  <c r="I357" i="3"/>
  <c r="I496" i="3"/>
  <c r="J496" i="3"/>
  <c r="E496" i="3"/>
  <c r="F496" i="3"/>
  <c r="G496" i="3"/>
  <c r="H496" i="3"/>
  <c r="K496" i="3"/>
  <c r="C496" i="3"/>
  <c r="D496" i="3"/>
  <c r="C234" i="3"/>
  <c r="E234" i="3"/>
  <c r="C151" i="3"/>
  <c r="E151" i="3"/>
  <c r="H407" i="3"/>
  <c r="I407" i="3"/>
  <c r="C407" i="3"/>
  <c r="K407" i="3"/>
  <c r="D407" i="3"/>
  <c r="F407" i="3"/>
  <c r="G407" i="3"/>
  <c r="J407" i="3"/>
  <c r="E407" i="3"/>
  <c r="I340" i="3"/>
  <c r="J340" i="3"/>
  <c r="C340" i="3"/>
  <c r="K340" i="3"/>
  <c r="H340" i="3"/>
  <c r="D340" i="3"/>
  <c r="E340" i="3"/>
  <c r="F340" i="3"/>
  <c r="G340" i="3"/>
  <c r="G301" i="3"/>
  <c r="C301" i="3"/>
  <c r="D301" i="3"/>
  <c r="E301" i="3"/>
  <c r="F301" i="3"/>
  <c r="H301" i="3"/>
  <c r="I301" i="3"/>
  <c r="J301" i="3"/>
  <c r="K301" i="3"/>
  <c r="G432" i="3"/>
  <c r="I432" i="3"/>
  <c r="J432" i="3"/>
  <c r="K432" i="3"/>
  <c r="C432" i="3"/>
  <c r="D432" i="3"/>
  <c r="E432" i="3"/>
  <c r="F432" i="3"/>
  <c r="H432" i="3"/>
  <c r="C238" i="3"/>
  <c r="E238" i="3"/>
  <c r="C155" i="3"/>
  <c r="E155" i="3"/>
  <c r="D411" i="3"/>
  <c r="E411" i="3"/>
  <c r="J411" i="3"/>
  <c r="K411" i="3"/>
  <c r="C411" i="3"/>
  <c r="F411" i="3"/>
  <c r="G411" i="3"/>
  <c r="H411" i="3"/>
  <c r="I411" i="3"/>
  <c r="E344" i="3"/>
  <c r="F344" i="3"/>
  <c r="G344" i="3"/>
  <c r="K344" i="3"/>
  <c r="C344" i="3"/>
  <c r="D344" i="3"/>
  <c r="H344" i="3"/>
  <c r="I344" i="3"/>
  <c r="J344" i="3"/>
  <c r="C305" i="3"/>
  <c r="D305" i="3"/>
  <c r="E305" i="3"/>
  <c r="F305" i="3"/>
  <c r="G305" i="3"/>
  <c r="H305" i="3"/>
  <c r="I305" i="3"/>
  <c r="J305" i="3"/>
  <c r="K305" i="3"/>
  <c r="J421" i="3"/>
  <c r="C421" i="3"/>
  <c r="K421" i="3"/>
  <c r="F421" i="3"/>
  <c r="G421" i="3"/>
  <c r="H421" i="3"/>
  <c r="I421" i="3"/>
  <c r="D421" i="3"/>
  <c r="E421" i="3"/>
  <c r="C146" i="3"/>
  <c r="E146" i="3"/>
  <c r="E402" i="3"/>
  <c r="F402" i="3"/>
  <c r="G402" i="3"/>
  <c r="H402" i="3"/>
  <c r="I402" i="3"/>
  <c r="K402" i="3"/>
  <c r="C402" i="3"/>
  <c r="D402" i="3"/>
  <c r="J402" i="3"/>
  <c r="F319" i="3"/>
  <c r="G319" i="3"/>
  <c r="H319" i="3"/>
  <c r="I319" i="3"/>
  <c r="C319" i="3"/>
  <c r="K319" i="3"/>
  <c r="D319" i="3"/>
  <c r="E319" i="3"/>
  <c r="J319" i="3"/>
  <c r="C252" i="3"/>
  <c r="E252" i="3"/>
  <c r="C213" i="3"/>
  <c r="E213" i="3"/>
  <c r="I448" i="3"/>
  <c r="J448" i="3"/>
  <c r="C448" i="3"/>
  <c r="K448" i="3"/>
  <c r="D448" i="3"/>
  <c r="E448" i="3"/>
  <c r="F448" i="3"/>
  <c r="G448" i="3"/>
  <c r="H448" i="3"/>
  <c r="F507" i="3"/>
  <c r="G507" i="3"/>
  <c r="I507" i="3"/>
  <c r="C507" i="3"/>
  <c r="D507" i="3"/>
  <c r="E507" i="3"/>
  <c r="H507" i="3"/>
  <c r="J507" i="3"/>
  <c r="K507" i="3"/>
  <c r="G310" i="3"/>
  <c r="H310" i="3"/>
  <c r="I310" i="3"/>
  <c r="J310" i="3"/>
  <c r="C310" i="3"/>
  <c r="K310" i="3"/>
  <c r="D310" i="3"/>
  <c r="E310" i="3"/>
  <c r="F310" i="3"/>
  <c r="C227" i="3"/>
  <c r="E227" i="3"/>
  <c r="E160" i="3"/>
  <c r="C160" i="3"/>
  <c r="G416" i="3"/>
  <c r="H416" i="3"/>
  <c r="I416" i="3"/>
  <c r="J416" i="3"/>
  <c r="K416" i="3"/>
  <c r="C416" i="3"/>
  <c r="D416" i="3"/>
  <c r="E416" i="3"/>
  <c r="F416" i="3"/>
  <c r="G522" i="3"/>
  <c r="K522" i="3"/>
  <c r="C522" i="3"/>
  <c r="D522" i="3"/>
  <c r="H522" i="3"/>
  <c r="E522" i="3"/>
  <c r="F522" i="3"/>
  <c r="I522" i="3"/>
  <c r="J522" i="3"/>
  <c r="G400" i="3"/>
  <c r="H400" i="3"/>
  <c r="I400" i="3"/>
  <c r="J400" i="3"/>
  <c r="C400" i="3"/>
  <c r="K400" i="3"/>
  <c r="D400" i="3"/>
  <c r="F400" i="3"/>
  <c r="E400" i="3"/>
  <c r="F425" i="3"/>
  <c r="G425" i="3"/>
  <c r="C425" i="3"/>
  <c r="D425" i="3"/>
  <c r="E425" i="3"/>
  <c r="H425" i="3"/>
  <c r="I425" i="3"/>
  <c r="J425" i="3"/>
  <c r="K425" i="3"/>
  <c r="E508" i="3"/>
  <c r="F508" i="3"/>
  <c r="C508" i="3"/>
  <c r="D508" i="3"/>
  <c r="J508" i="3"/>
  <c r="G508" i="3"/>
  <c r="H508" i="3"/>
  <c r="I508" i="3"/>
  <c r="K508" i="3"/>
  <c r="E233" i="3"/>
  <c r="C233" i="3"/>
  <c r="D371" i="3"/>
  <c r="E371" i="3"/>
  <c r="F371" i="3"/>
  <c r="G371" i="3"/>
  <c r="H371" i="3"/>
  <c r="I371" i="3"/>
  <c r="J371" i="3"/>
  <c r="C371" i="3"/>
  <c r="K371" i="3"/>
  <c r="E117" i="3"/>
  <c r="C117" i="3"/>
  <c r="E113" i="3"/>
  <c r="C113" i="3"/>
  <c r="E118" i="3"/>
  <c r="C120" i="3"/>
  <c r="E120" i="3"/>
  <c r="E116" i="3"/>
  <c r="C116" i="3"/>
  <c r="C111" i="3"/>
  <c r="E111" i="3"/>
  <c r="C112" i="3"/>
  <c r="E112" i="3"/>
  <c r="C121" i="3"/>
  <c r="E121" i="3"/>
  <c r="C119" i="3"/>
  <c r="E119" i="3"/>
  <c r="C114" i="3"/>
  <c r="E114" i="3"/>
  <c r="E115" i="3"/>
  <c r="C101" i="3"/>
  <c r="E101" i="3"/>
  <c r="C110" i="3"/>
  <c r="E110" i="3"/>
  <c r="C70" i="3"/>
  <c r="E70" i="3"/>
  <c r="C72" i="3"/>
  <c r="E72" i="3"/>
  <c r="C82" i="3"/>
  <c r="E82" i="3"/>
  <c r="E44" i="3"/>
  <c r="C44" i="3"/>
  <c r="C66" i="3"/>
  <c r="E66" i="3"/>
  <c r="E97" i="3"/>
  <c r="C97" i="3"/>
  <c r="E85" i="3"/>
  <c r="C85" i="3"/>
  <c r="C50" i="3"/>
  <c r="E50" i="3"/>
  <c r="E98" i="3"/>
  <c r="C98" i="3"/>
  <c r="E45" i="3"/>
  <c r="C45" i="3"/>
  <c r="C87" i="3"/>
  <c r="E87" i="3"/>
  <c r="E81" i="3"/>
  <c r="E35" i="3"/>
  <c r="E83" i="3"/>
  <c r="C42" i="3"/>
  <c r="E42" i="3"/>
  <c r="C65" i="3"/>
  <c r="E65" i="3"/>
  <c r="C76" i="3"/>
  <c r="E76" i="3"/>
  <c r="C59" i="3"/>
  <c r="E59" i="3"/>
  <c r="C103" i="3"/>
  <c r="E103" i="3"/>
  <c r="E91" i="3"/>
  <c r="C91" i="3"/>
  <c r="E92" i="3"/>
  <c r="C92" i="3"/>
  <c r="E88" i="3"/>
  <c r="C88" i="3"/>
  <c r="C34" i="3"/>
  <c r="E34" i="3"/>
  <c r="C95" i="3"/>
  <c r="E95" i="3"/>
  <c r="C109" i="3"/>
  <c r="E109" i="3"/>
  <c r="C60" i="3"/>
  <c r="E60" i="3"/>
  <c r="E107" i="3"/>
  <c r="C107" i="3"/>
  <c r="C36" i="3"/>
  <c r="E36" i="3"/>
  <c r="E69" i="3"/>
  <c r="C69" i="3"/>
  <c r="E94" i="3"/>
  <c r="C94" i="3"/>
  <c r="E37" i="3"/>
  <c r="C33" i="3"/>
  <c r="E33" i="3"/>
  <c r="E99" i="3"/>
  <c r="C99" i="3"/>
  <c r="E57" i="3"/>
  <c r="C57" i="3"/>
  <c r="E106" i="3"/>
  <c r="C106" i="3"/>
  <c r="C47" i="3"/>
  <c r="E47" i="3"/>
  <c r="E102" i="3"/>
  <c r="C102" i="3"/>
  <c r="C105" i="3"/>
  <c r="E105" i="3"/>
  <c r="C43" i="3"/>
  <c r="E43" i="3"/>
  <c r="C41" i="3"/>
  <c r="E41" i="3"/>
  <c r="C71" i="3"/>
  <c r="E71" i="3"/>
  <c r="E29" i="3"/>
  <c r="C29" i="3"/>
  <c r="E89" i="3"/>
  <c r="C89" i="3"/>
  <c r="E67" i="3"/>
  <c r="C67" i="3"/>
  <c r="E77" i="3"/>
  <c r="C77" i="3"/>
  <c r="C31" i="3"/>
  <c r="E31" i="3"/>
  <c r="C48" i="3"/>
  <c r="E48" i="3"/>
  <c r="E93" i="3"/>
  <c r="C93" i="3"/>
  <c r="C75" i="3"/>
  <c r="E75" i="3"/>
  <c r="C73" i="3"/>
  <c r="E73" i="3"/>
  <c r="E38" i="3"/>
  <c r="C38" i="3"/>
  <c r="C40" i="3"/>
  <c r="E40" i="3"/>
  <c r="E90" i="3"/>
  <c r="C90" i="3"/>
  <c r="E100" i="3"/>
  <c r="E61" i="3"/>
  <c r="C61" i="3"/>
  <c r="C56" i="3"/>
  <c r="E56" i="3"/>
  <c r="C39" i="3"/>
  <c r="E39" i="3"/>
  <c r="C86" i="3"/>
  <c r="E86" i="3"/>
  <c r="C84" i="3"/>
  <c r="E84" i="3"/>
  <c r="E62" i="3"/>
  <c r="C62" i="3"/>
  <c r="C63" i="3"/>
  <c r="E63" i="3"/>
  <c r="C64" i="3"/>
  <c r="E64" i="3"/>
  <c r="C68" i="3"/>
  <c r="E68" i="3"/>
  <c r="E96" i="3"/>
  <c r="C96" i="3"/>
  <c r="E52" i="3"/>
  <c r="C52" i="3"/>
  <c r="E30" i="3"/>
  <c r="C30" i="3"/>
  <c r="C32" i="3"/>
  <c r="E32" i="3"/>
  <c r="C74" i="3"/>
  <c r="E74" i="3"/>
  <c r="C108" i="3"/>
  <c r="E108" i="3"/>
  <c r="E46" i="3"/>
  <c r="C46" i="3"/>
  <c r="C79" i="3"/>
  <c r="E79" i="3"/>
  <c r="C104" i="3"/>
  <c r="E104" i="3"/>
  <c r="C80" i="3"/>
  <c r="E80" i="3"/>
  <c r="E53" i="3"/>
  <c r="C53" i="3"/>
  <c r="C49" i="3"/>
  <c r="E49" i="3"/>
  <c r="E54" i="3"/>
  <c r="C54" i="3"/>
  <c r="C55" i="3"/>
  <c r="E55" i="3"/>
  <c r="C78" i="3"/>
  <c r="E78" i="3"/>
  <c r="C58" i="3"/>
  <c r="E58" i="3"/>
  <c r="C51" i="3"/>
  <c r="E51" i="3"/>
  <c r="D14" i="3"/>
  <c r="I14" i="3" s="1"/>
  <c r="C14" i="3"/>
  <c r="E14" i="3"/>
  <c r="F14" i="3" l="1"/>
  <c r="G14" i="3" s="1"/>
  <c r="K14" i="3"/>
  <c r="H14" i="3" l="1"/>
  <c r="J14" i="3" s="1"/>
  <c r="D15" i="3" s="1"/>
  <c r="I15" i="3" l="1"/>
  <c r="F15" i="3"/>
  <c r="G15" i="3" l="1"/>
  <c r="H15" i="3" s="1"/>
  <c r="J15" i="3" s="1"/>
  <c r="D16" i="3" s="1"/>
  <c r="F16" i="3" s="1"/>
  <c r="K15" i="3"/>
  <c r="I16" i="3" l="1"/>
  <c r="G16" i="3" l="1"/>
  <c r="H16" i="3" s="1"/>
  <c r="J16" i="3" s="1"/>
  <c r="D17" i="3" s="1"/>
  <c r="K16" i="3"/>
  <c r="I17" i="3" l="1"/>
  <c r="F17" i="3"/>
  <c r="G17" i="3" l="1"/>
  <c r="H17" i="3" s="1"/>
  <c r="J17" i="3" s="1"/>
  <c r="D18" i="3" s="1"/>
  <c r="K17" i="3"/>
  <c r="I18" i="3" l="1"/>
  <c r="F18" i="3"/>
  <c r="K18" i="3" l="1"/>
  <c r="G18" i="3"/>
  <c r="H18" i="3" s="1"/>
  <c r="J18" i="3" s="1"/>
  <c r="D19" i="3" s="1"/>
  <c r="I19" i="3" l="1"/>
  <c r="K19" i="3" s="1"/>
  <c r="F19" i="3"/>
  <c r="G19" i="3" l="1"/>
  <c r="H19" i="3" s="1"/>
  <c r="J19" i="3" s="1"/>
  <c r="D20" i="3" s="1"/>
  <c r="F20" i="3" l="1"/>
  <c r="I20" i="3"/>
  <c r="K20" i="3" s="1"/>
  <c r="G20" i="3" l="1"/>
  <c r="H20" i="3" s="1"/>
  <c r="J20" i="3" s="1"/>
  <c r="D21" i="3" s="1"/>
  <c r="I21" i="3" l="1"/>
  <c r="K21" i="3" s="1"/>
  <c r="F21" i="3"/>
  <c r="G21" i="3" l="1"/>
  <c r="H21" i="3" s="1"/>
  <c r="J21" i="3" s="1"/>
  <c r="D22" i="3" s="1"/>
  <c r="I22" i="3" l="1"/>
  <c r="K22" i="3" s="1"/>
  <c r="F22" i="3"/>
  <c r="G22" i="3" l="1"/>
  <c r="H22" i="3" s="1"/>
  <c r="J22" i="3" s="1"/>
  <c r="D23" i="3" s="1"/>
  <c r="I23" i="3" l="1"/>
  <c r="K23" i="3" s="1"/>
  <c r="F23" i="3"/>
  <c r="G23" i="3" l="1"/>
  <c r="H23" i="3" s="1"/>
  <c r="J23" i="3" s="1"/>
  <c r="D24" i="3" s="1"/>
  <c r="I24" i="3" l="1"/>
  <c r="K24" i="3" s="1"/>
  <c r="F24" i="3"/>
  <c r="G24" i="3" l="1"/>
  <c r="H24" i="3" s="1"/>
  <c r="J24" i="3" s="1"/>
  <c r="D25" i="3" s="1"/>
  <c r="I25" i="3" l="1"/>
  <c r="K25" i="3" s="1"/>
  <c r="F25" i="3"/>
  <c r="G25" i="3" l="1"/>
  <c r="H25" i="3" s="1"/>
  <c r="J25" i="3" s="1"/>
  <c r="D26" i="3" s="1"/>
  <c r="I26" i="3" l="1"/>
  <c r="K26" i="3" s="1"/>
  <c r="F26" i="3"/>
  <c r="G26" i="3" l="1"/>
  <c r="H26" i="3" s="1"/>
  <c r="J26" i="3" s="1"/>
  <c r="D27" i="3" s="1"/>
  <c r="I27" i="3" l="1"/>
  <c r="K27" i="3" s="1"/>
  <c r="F27" i="3"/>
  <c r="G27" i="3" l="1"/>
  <c r="H27" i="3" s="1"/>
  <c r="J27" i="3" s="1"/>
  <c r="D28" i="3" s="1"/>
  <c r="I28" i="3" l="1"/>
  <c r="K28" i="3" s="1"/>
  <c r="F28" i="3"/>
  <c r="G28" i="3" l="1"/>
  <c r="H28" i="3" s="1"/>
  <c r="J28" i="3" s="1"/>
  <c r="D29" i="3" s="1"/>
  <c r="I29" i="3" l="1"/>
  <c r="K29" i="3" s="1"/>
  <c r="F29" i="3"/>
  <c r="G29" i="3" s="1"/>
  <c r="H29" i="3" l="1"/>
  <c r="J29" i="3" s="1"/>
  <c r="D30" i="3" s="1"/>
  <c r="F30" i="3" s="1"/>
  <c r="G30" i="3" s="1"/>
  <c r="I30" i="3" l="1"/>
  <c r="K30" i="3" s="1"/>
  <c r="H30" i="3" l="1"/>
  <c r="J30" i="3" s="1"/>
  <c r="D31" i="3" s="1"/>
  <c r="I31" i="3" s="1"/>
  <c r="K31" i="3" s="1"/>
  <c r="F31" i="3" l="1"/>
  <c r="G31" i="3" s="1"/>
  <c r="H31" i="3" s="1"/>
  <c r="J31" i="3" s="1"/>
  <c r="D32" i="3" s="1"/>
  <c r="I32" i="3" l="1"/>
  <c r="K32" i="3" s="1"/>
  <c r="F32" i="3"/>
  <c r="G32" i="3" s="1"/>
  <c r="H32" i="3" l="1"/>
  <c r="J32" i="3" s="1"/>
  <c r="D33" i="3" s="1"/>
  <c r="I33" i="3" s="1"/>
  <c r="K33" i="3" s="1"/>
  <c r="F33" i="3" l="1"/>
  <c r="G33" i="3" s="1"/>
  <c r="H33" i="3" s="1"/>
  <c r="J33" i="3" s="1"/>
  <c r="D34" i="3" s="1"/>
  <c r="I34" i="3" s="1"/>
  <c r="K34" i="3" s="1"/>
  <c r="F34" i="3" l="1"/>
  <c r="G34" i="3" s="1"/>
  <c r="H34" i="3" s="1"/>
  <c r="J34" i="3" s="1"/>
  <c r="D35" i="3" s="1"/>
  <c r="I35" i="3" s="1"/>
  <c r="K35" i="3" s="1"/>
  <c r="F35" i="3" l="1"/>
  <c r="G35" i="3" s="1"/>
  <c r="H35" i="3" s="1"/>
  <c r="J35" i="3" s="1"/>
  <c r="D36" i="3" s="1"/>
  <c r="I36" i="3" s="1"/>
  <c r="K36" i="3" s="1"/>
  <c r="F36" i="3" l="1"/>
  <c r="G36" i="3" s="1"/>
  <c r="H36" i="3" s="1"/>
  <c r="J36" i="3" s="1"/>
  <c r="D37" i="3" s="1"/>
  <c r="F37" i="3" s="1"/>
  <c r="G37" i="3" s="1"/>
  <c r="I37" i="3" l="1"/>
  <c r="K37" i="3" s="1"/>
  <c r="H37" i="3" l="1"/>
  <c r="J37" i="3" s="1"/>
  <c r="D38" i="3" s="1"/>
  <c r="F38" i="3" l="1"/>
  <c r="G38" i="3" s="1"/>
  <c r="I38" i="3"/>
  <c r="K38" i="3" s="1"/>
  <c r="H38" i="3" l="1"/>
  <c r="J38" i="3" s="1"/>
  <c r="D39" i="3" s="1"/>
  <c r="F39" i="3" s="1"/>
  <c r="G39" i="3" s="1"/>
  <c r="I39" i="3" l="1"/>
  <c r="K39" i="3" s="1"/>
  <c r="H39" i="3" l="1"/>
  <c r="J39" i="3" s="1"/>
  <c r="D40" i="3" s="1"/>
  <c r="F40" i="3" l="1"/>
  <c r="G40" i="3" s="1"/>
  <c r="I40" i="3"/>
  <c r="K40" i="3" s="1"/>
  <c r="H40" i="3" l="1"/>
  <c r="J40" i="3" s="1"/>
  <c r="D41" i="3" s="1"/>
  <c r="F41" i="3" l="1"/>
  <c r="G41" i="3" s="1"/>
  <c r="I41" i="3"/>
  <c r="K41" i="3" s="1"/>
  <c r="H41" i="3" l="1"/>
  <c r="J41" i="3" s="1"/>
  <c r="D42" i="3" s="1"/>
  <c r="I42" i="3" l="1"/>
  <c r="K42" i="3" s="1"/>
  <c r="F42" i="3"/>
  <c r="G42" i="3" s="1"/>
  <c r="H42" i="3" l="1"/>
  <c r="J42" i="3" s="1"/>
  <c r="D43" i="3" s="1"/>
  <c r="I43" i="3" s="1"/>
  <c r="K43" i="3" s="1"/>
  <c r="F43" i="3" l="1"/>
  <c r="G43" i="3" s="1"/>
  <c r="H43" i="3" s="1"/>
  <c r="J43" i="3" s="1"/>
  <c r="D44" i="3" s="1"/>
  <c r="I44" i="3" s="1"/>
  <c r="K44" i="3" s="1"/>
  <c r="F44" i="3" l="1"/>
  <c r="G44" i="3" s="1"/>
  <c r="H44" i="3" s="1"/>
  <c r="J44" i="3" s="1"/>
  <c r="D45" i="3" s="1"/>
  <c r="F45" i="3" s="1"/>
  <c r="G45" i="3" s="1"/>
  <c r="I45" i="3" l="1"/>
  <c r="K45" i="3" s="1"/>
  <c r="H45" i="3" l="1"/>
  <c r="J45" i="3" s="1"/>
  <c r="D46" i="3" s="1"/>
  <c r="I46" i="3" s="1"/>
  <c r="K46" i="3" s="1"/>
  <c r="F46" i="3" l="1"/>
  <c r="G46" i="3" s="1"/>
  <c r="H46" i="3" s="1"/>
  <c r="J46" i="3" s="1"/>
  <c r="D47" i="3" s="1"/>
  <c r="I47" i="3" s="1"/>
  <c r="K47" i="3" s="1"/>
  <c r="F47" i="3" l="1"/>
  <c r="G47" i="3" s="1"/>
  <c r="H47" i="3" s="1"/>
  <c r="J47" i="3" s="1"/>
  <c r="D48" i="3" s="1"/>
  <c r="I48" i="3" s="1"/>
  <c r="K48" i="3" s="1"/>
  <c r="F48" i="3" l="1"/>
  <c r="G48" i="3" s="1"/>
  <c r="H48" i="3" s="1"/>
  <c r="J48" i="3" s="1"/>
  <c r="D49" i="3" s="1"/>
  <c r="F49" i="3" s="1"/>
  <c r="G49" i="3" s="1"/>
  <c r="I49" i="3" l="1"/>
  <c r="K49" i="3" s="1"/>
  <c r="H49" i="3"/>
  <c r="J49" i="3" s="1"/>
  <c r="D50" i="3" s="1"/>
  <c r="F50" i="3" s="1"/>
  <c r="G50" i="3" s="1"/>
  <c r="I50" i="3" l="1"/>
  <c r="K50" i="3" s="1"/>
  <c r="H50" i="3" l="1"/>
  <c r="J50" i="3" s="1"/>
  <c r="D51" i="3" s="1"/>
  <c r="I51" i="3" s="1"/>
  <c r="K51" i="3" s="1"/>
  <c r="F51" i="3" l="1"/>
  <c r="G51" i="3" s="1"/>
  <c r="H51" i="3" s="1"/>
  <c r="J51" i="3" s="1"/>
  <c r="D52" i="3" s="1"/>
  <c r="I52" i="3" s="1"/>
  <c r="K52" i="3" s="1"/>
  <c r="F52" i="3" l="1"/>
  <c r="G52" i="3" s="1"/>
  <c r="H52" i="3" s="1"/>
  <c r="J52" i="3" s="1"/>
  <c r="D53" i="3" s="1"/>
  <c r="F53" i="3" s="1"/>
  <c r="G53" i="3" s="1"/>
  <c r="I53" i="3" l="1"/>
  <c r="K53" i="3" s="1"/>
  <c r="H53" i="3"/>
  <c r="J53" i="3" s="1"/>
  <c r="D54" i="3" s="1"/>
  <c r="F54" i="3" s="1"/>
  <c r="G54" i="3" s="1"/>
  <c r="I54" i="3" l="1"/>
  <c r="K54" i="3" s="1"/>
  <c r="H54" i="3" l="1"/>
  <c r="J54" i="3" s="1"/>
  <c r="D55" i="3" s="1"/>
  <c r="F55" i="3" s="1"/>
  <c r="G55" i="3" s="1"/>
  <c r="I55" i="3" l="1"/>
  <c r="K55" i="3" s="1"/>
  <c r="H55" i="3"/>
  <c r="J55" i="3" s="1"/>
  <c r="D56" i="3" s="1"/>
  <c r="I56" i="3" l="1"/>
  <c r="K56" i="3" s="1"/>
  <c r="F56" i="3"/>
  <c r="G56" i="3" s="1"/>
  <c r="H56" i="3" s="1"/>
  <c r="J56" i="3" s="1"/>
  <c r="D57" i="3" s="1"/>
  <c r="F57" i="3" s="1"/>
  <c r="G57" i="3" s="1"/>
  <c r="I57" i="3" l="1"/>
  <c r="K57" i="3" s="1"/>
  <c r="H57" i="3" l="1"/>
  <c r="J57" i="3" s="1"/>
  <c r="D58" i="3" s="1"/>
  <c r="I58" i="3" l="1"/>
  <c r="K58" i="3" s="1"/>
  <c r="F58" i="3"/>
  <c r="G58" i="3" s="1"/>
  <c r="H58" i="3" l="1"/>
  <c r="J58" i="3" s="1"/>
  <c r="D59" i="3" s="1"/>
  <c r="I59" i="3" s="1"/>
  <c r="K59" i="3" s="1"/>
  <c r="F59" i="3" l="1"/>
  <c r="G59" i="3" s="1"/>
  <c r="H59" i="3" s="1"/>
  <c r="J59" i="3" s="1"/>
  <c r="D60" i="3" s="1"/>
  <c r="F60" i="3" s="1"/>
  <c r="G60" i="3" s="1"/>
  <c r="I60" i="3" l="1"/>
  <c r="K60" i="3" s="1"/>
  <c r="H60" i="3" l="1"/>
  <c r="J60" i="3" s="1"/>
  <c r="D61" i="3" s="1"/>
  <c r="I61" i="3" s="1"/>
  <c r="K61" i="3" s="1"/>
  <c r="F61" i="3" l="1"/>
  <c r="G61" i="3" s="1"/>
  <c r="H61" i="3" s="1"/>
  <c r="J61" i="3" s="1"/>
  <c r="D62" i="3" s="1"/>
  <c r="F62" i="3" s="1"/>
  <c r="G62" i="3" s="1"/>
  <c r="I62" i="3" l="1"/>
  <c r="K62" i="3" s="1"/>
  <c r="H62" i="3" l="1"/>
  <c r="J62" i="3" s="1"/>
  <c r="D63" i="3" s="1"/>
  <c r="F63" i="3" l="1"/>
  <c r="G63" i="3" s="1"/>
  <c r="I63" i="3"/>
  <c r="K63" i="3" s="1"/>
  <c r="H63" i="3" l="1"/>
  <c r="J63" i="3" s="1"/>
  <c r="D64" i="3" s="1"/>
  <c r="F64" i="3" l="1"/>
  <c r="G64" i="3" s="1"/>
  <c r="I64" i="3"/>
  <c r="K64" i="3" s="1"/>
  <c r="H64" i="3" l="1"/>
  <c r="J64" i="3" s="1"/>
  <c r="D65" i="3" s="1"/>
  <c r="I65" i="3" s="1"/>
  <c r="K65" i="3" s="1"/>
  <c r="F65" i="3" l="1"/>
  <c r="G65" i="3" s="1"/>
  <c r="H65" i="3" s="1"/>
  <c r="J65" i="3" s="1"/>
  <c r="D66" i="3" s="1"/>
  <c r="F66" i="3" s="1"/>
  <c r="G66" i="3" s="1"/>
  <c r="I66" i="3" l="1"/>
  <c r="K66" i="3" s="1"/>
  <c r="H66" i="3" l="1"/>
  <c r="J66" i="3" s="1"/>
  <c r="D67" i="3" s="1"/>
  <c r="F67" i="3" s="1"/>
  <c r="G67" i="3" s="1"/>
  <c r="I67" i="3" l="1"/>
  <c r="K67" i="3" s="1"/>
  <c r="H67" i="3" l="1"/>
  <c r="J67" i="3" s="1"/>
  <c r="D68" i="3" s="1"/>
  <c r="F68" i="3" s="1"/>
  <c r="G68" i="3" s="1"/>
  <c r="I68" i="3"/>
  <c r="K68" i="3" s="1"/>
  <c r="H68" i="3" l="1"/>
  <c r="J68" i="3" s="1"/>
  <c r="D69" i="3" s="1"/>
  <c r="F69" i="3" l="1"/>
  <c r="G69" i="3" s="1"/>
  <c r="I69" i="3"/>
  <c r="K69" i="3" s="1"/>
  <c r="H69" i="3" l="1"/>
  <c r="J69" i="3" s="1"/>
  <c r="D70" i="3" s="1"/>
  <c r="F70" i="3" l="1"/>
  <c r="G70" i="3" s="1"/>
  <c r="I70" i="3"/>
  <c r="K70" i="3" s="1"/>
  <c r="H70" i="3" l="1"/>
  <c r="J70" i="3" s="1"/>
  <c r="D71" i="3" s="1"/>
  <c r="I71" i="3" s="1"/>
  <c r="K71" i="3" s="1"/>
  <c r="F71" i="3" l="1"/>
  <c r="G71" i="3" s="1"/>
  <c r="H71" i="3" s="1"/>
  <c r="J71" i="3" s="1"/>
  <c r="D72" i="3" s="1"/>
  <c r="F72" i="3" s="1"/>
  <c r="G72" i="3" s="1"/>
  <c r="I72" i="3" l="1"/>
  <c r="K72" i="3" s="1"/>
  <c r="H72" i="3" l="1"/>
  <c r="J72" i="3" s="1"/>
  <c r="D73" i="3" s="1"/>
  <c r="F73" i="3" l="1"/>
  <c r="G73" i="3" s="1"/>
  <c r="I73" i="3"/>
  <c r="K73" i="3" s="1"/>
  <c r="H73" i="3" l="1"/>
  <c r="J73" i="3" s="1"/>
  <c r="D74" i="3" s="1"/>
  <c r="F74" i="3" l="1"/>
  <c r="G74" i="3" s="1"/>
  <c r="H74" i="3" s="1"/>
  <c r="J74" i="3" s="1"/>
  <c r="D75" i="3" s="1"/>
  <c r="I74" i="3"/>
  <c r="K74" i="3" s="1"/>
  <c r="I75" i="3" l="1"/>
  <c r="K75" i="3" s="1"/>
  <c r="F75" i="3"/>
  <c r="G75" i="3" s="1"/>
  <c r="H75" i="3" s="1"/>
  <c r="J75" i="3" s="1"/>
  <c r="D76" i="3" s="1"/>
  <c r="F76" i="3" l="1"/>
  <c r="G76" i="3" s="1"/>
  <c r="H76" i="3" s="1"/>
  <c r="J76" i="3" s="1"/>
  <c r="D77" i="3" s="1"/>
  <c r="I76" i="3"/>
  <c r="K76" i="3" s="1"/>
  <c r="F77" i="3" l="1"/>
  <c r="G77" i="3" s="1"/>
  <c r="I77" i="3"/>
  <c r="K77" i="3" s="1"/>
  <c r="H77" i="3" l="1"/>
  <c r="J77" i="3" s="1"/>
  <c r="D78" i="3" s="1"/>
  <c r="I78" i="3" l="1"/>
  <c r="K78" i="3" s="1"/>
  <c r="F78" i="3"/>
  <c r="G78" i="3" s="1"/>
  <c r="H78" i="3" s="1"/>
  <c r="J78" i="3" s="1"/>
  <c r="D79" i="3" s="1"/>
  <c r="F79" i="3" l="1"/>
  <c r="G79" i="3" s="1"/>
  <c r="I79" i="3"/>
  <c r="K79" i="3" s="1"/>
  <c r="H79" i="3" l="1"/>
  <c r="J79" i="3" s="1"/>
  <c r="D80" i="3" s="1"/>
  <c r="I80" i="3" l="1"/>
  <c r="K80" i="3" s="1"/>
  <c r="F80" i="3"/>
  <c r="G80" i="3" s="1"/>
  <c r="H80" i="3" s="1"/>
  <c r="J80" i="3" s="1"/>
  <c r="D81" i="3" s="1"/>
  <c r="F81" i="3" s="1"/>
  <c r="I81" i="3" l="1"/>
  <c r="K81" i="3" s="1"/>
  <c r="G81" i="3"/>
  <c r="H81" i="3" s="1"/>
  <c r="J81" i="3" s="1"/>
  <c r="D82" i="3" s="1"/>
  <c r="I82" i="3" l="1"/>
  <c r="K82" i="3" s="1"/>
  <c r="F82" i="3"/>
  <c r="G82" i="3" l="1"/>
  <c r="H82" i="3" s="1"/>
  <c r="J82" i="3" s="1"/>
  <c r="D83" i="3" s="1"/>
  <c r="I83" i="3" l="1"/>
  <c r="K83" i="3" s="1"/>
  <c r="F83" i="3"/>
  <c r="G83" i="3" l="1"/>
  <c r="H83" i="3" s="1"/>
  <c r="J83" i="3" s="1"/>
  <c r="D84" i="3" s="1"/>
  <c r="I84" i="3" l="1"/>
  <c r="K84" i="3" s="1"/>
  <c r="F84" i="3"/>
  <c r="G84" i="3" l="1"/>
  <c r="H84" i="3" s="1"/>
  <c r="J84" i="3" s="1"/>
  <c r="D85" i="3" s="1"/>
  <c r="F85" i="3" l="1"/>
  <c r="I85" i="3"/>
  <c r="K85" i="3" s="1"/>
  <c r="G85" i="3" l="1"/>
  <c r="H85" i="3" s="1"/>
  <c r="J85" i="3" s="1"/>
  <c r="D86" i="3" s="1"/>
  <c r="I86" i="3" l="1"/>
  <c r="K86" i="3" s="1"/>
  <c r="F86" i="3"/>
  <c r="G86" i="3" l="1"/>
  <c r="H86" i="3" s="1"/>
  <c r="J86" i="3" s="1"/>
  <c r="D87" i="3" s="1"/>
  <c r="I87" i="3" l="1"/>
  <c r="K87" i="3" s="1"/>
  <c r="F87" i="3"/>
  <c r="G87" i="3" l="1"/>
  <c r="H87" i="3" s="1"/>
  <c r="J87" i="3" s="1"/>
  <c r="D88" i="3" s="1"/>
  <c r="F88" i="3" l="1"/>
  <c r="I88" i="3"/>
  <c r="K88" i="3" s="1"/>
  <c r="G88" i="3" l="1"/>
  <c r="H88" i="3" s="1"/>
  <c r="J88" i="3" s="1"/>
  <c r="D89" i="3" s="1"/>
  <c r="I89" i="3" l="1"/>
  <c r="K89" i="3" s="1"/>
  <c r="F89" i="3"/>
  <c r="G89" i="3" l="1"/>
  <c r="H89" i="3" s="1"/>
  <c r="J89" i="3" s="1"/>
  <c r="D90" i="3" s="1"/>
  <c r="I90" i="3" l="1"/>
  <c r="K90" i="3" s="1"/>
  <c r="F90" i="3"/>
  <c r="G90" i="3" l="1"/>
  <c r="H90" i="3" s="1"/>
  <c r="J90" i="3" s="1"/>
  <c r="D91" i="3" s="1"/>
  <c r="I91" i="3" l="1"/>
  <c r="K91" i="3" s="1"/>
  <c r="F91" i="3"/>
  <c r="G91" i="3" l="1"/>
  <c r="H91" i="3" s="1"/>
  <c r="J91" i="3" s="1"/>
  <c r="D92" i="3" s="1"/>
  <c r="I92" i="3" l="1"/>
  <c r="K92" i="3" s="1"/>
  <c r="F92" i="3"/>
  <c r="G92" i="3" l="1"/>
  <c r="H92" i="3" s="1"/>
  <c r="J92" i="3" s="1"/>
  <c r="D93" i="3" s="1"/>
  <c r="F93" i="3" l="1"/>
  <c r="I93" i="3"/>
  <c r="K93" i="3" s="1"/>
  <c r="G93" i="3" l="1"/>
  <c r="H93" i="3" s="1"/>
  <c r="J93" i="3" s="1"/>
  <c r="D94" i="3" s="1"/>
  <c r="I94" i="3" l="1"/>
  <c r="K94" i="3" s="1"/>
  <c r="F94" i="3"/>
  <c r="G94" i="3" l="1"/>
  <c r="H94" i="3" s="1"/>
  <c r="J94" i="3" s="1"/>
  <c r="D95" i="3" s="1"/>
  <c r="I95" i="3" l="1"/>
  <c r="K95" i="3" s="1"/>
  <c r="F95" i="3"/>
  <c r="G95" i="3" l="1"/>
  <c r="H95" i="3" s="1"/>
  <c r="J95" i="3" s="1"/>
  <c r="D96" i="3" s="1"/>
  <c r="F96" i="3" l="1"/>
  <c r="I96" i="3"/>
  <c r="K96" i="3" s="1"/>
  <c r="G96" i="3" l="1"/>
  <c r="H96" i="3" s="1"/>
  <c r="J96" i="3" s="1"/>
  <c r="D97" i="3" s="1"/>
  <c r="F97" i="3" l="1"/>
  <c r="I97" i="3"/>
  <c r="K97" i="3" s="1"/>
  <c r="G97" i="3" l="1"/>
  <c r="H97" i="3" s="1"/>
  <c r="J97" i="3" s="1"/>
  <c r="D98" i="3" s="1"/>
  <c r="F98" i="3" l="1"/>
  <c r="I98" i="3"/>
  <c r="K98" i="3" s="1"/>
  <c r="G98" i="3" l="1"/>
  <c r="H98" i="3" s="1"/>
  <c r="J98" i="3" s="1"/>
  <c r="D99" i="3" s="1"/>
  <c r="I99" i="3" l="1"/>
  <c r="K99" i="3" s="1"/>
  <c r="F99" i="3"/>
  <c r="G99" i="3" l="1"/>
  <c r="H99" i="3" s="1"/>
  <c r="J99" i="3" s="1"/>
  <c r="D100" i="3" s="1"/>
  <c r="I100" i="3" l="1"/>
  <c r="K100" i="3" s="1"/>
  <c r="F100" i="3"/>
  <c r="G100" i="3" l="1"/>
  <c r="H100" i="3" s="1"/>
  <c r="J100" i="3" s="1"/>
  <c r="D101" i="3" s="1"/>
  <c r="F101" i="3" l="1"/>
  <c r="I101" i="3"/>
  <c r="K101" i="3" s="1"/>
  <c r="G101" i="3" l="1"/>
  <c r="H101" i="3" s="1"/>
  <c r="J101" i="3" s="1"/>
  <c r="D102" i="3" s="1"/>
  <c r="F102" i="3" l="1"/>
  <c r="I102" i="3"/>
  <c r="K102" i="3" s="1"/>
  <c r="G102" i="3" l="1"/>
  <c r="H102" i="3" s="1"/>
  <c r="J102" i="3" s="1"/>
  <c r="D103" i="3" s="1"/>
  <c r="I103" i="3" l="1"/>
  <c r="K103" i="3" s="1"/>
  <c r="F103" i="3"/>
  <c r="G103" i="3" l="1"/>
  <c r="H103" i="3" s="1"/>
  <c r="J103" i="3" s="1"/>
  <c r="D104" i="3" s="1"/>
  <c r="I104" i="3" l="1"/>
  <c r="K104" i="3" s="1"/>
  <c r="F104" i="3"/>
  <c r="G104" i="3" l="1"/>
  <c r="H104" i="3" s="1"/>
  <c r="J104" i="3" s="1"/>
  <c r="D105" i="3" s="1"/>
  <c r="I105" i="3" l="1"/>
  <c r="K105" i="3" s="1"/>
  <c r="F105" i="3"/>
  <c r="G105" i="3" l="1"/>
  <c r="H105" i="3" s="1"/>
  <c r="J105" i="3" s="1"/>
  <c r="D106" i="3" s="1"/>
  <c r="F106" i="3" l="1"/>
  <c r="I106" i="3"/>
  <c r="K106" i="3" s="1"/>
  <c r="G106" i="3" l="1"/>
  <c r="H106" i="3" s="1"/>
  <c r="J106" i="3" s="1"/>
  <c r="D107" i="3" s="1"/>
  <c r="I107" i="3" l="1"/>
  <c r="K107" i="3" s="1"/>
  <c r="F107" i="3"/>
  <c r="G107" i="3" l="1"/>
  <c r="H107" i="3" s="1"/>
  <c r="J107" i="3" s="1"/>
  <c r="D108" i="3" s="1"/>
  <c r="I108" i="3" l="1"/>
  <c r="K108" i="3" s="1"/>
  <c r="F108" i="3"/>
  <c r="G108" i="3" l="1"/>
  <c r="H108" i="3" s="1"/>
  <c r="J108" i="3" s="1"/>
  <c r="D109" i="3" s="1"/>
  <c r="I109" i="3" l="1"/>
  <c r="K109" i="3" s="1"/>
  <c r="F109" i="3"/>
  <c r="G109" i="3" l="1"/>
  <c r="H109" i="3" s="1"/>
  <c r="J109" i="3" s="1"/>
  <c r="D110" i="3" s="1"/>
  <c r="I110" i="3" l="1"/>
  <c r="F110" i="3"/>
  <c r="G110" i="3" l="1"/>
  <c r="H110" i="3" s="1"/>
  <c r="J110" i="3" s="1"/>
  <c r="K110" i="3"/>
  <c r="D111" i="3" l="1"/>
  <c r="F111" i="3" l="1"/>
  <c r="I111" i="3"/>
  <c r="K111" i="3" l="1"/>
  <c r="G111" i="3"/>
  <c r="H111" i="3" s="1"/>
  <c r="J111" i="3" s="1"/>
  <c r="D112" i="3" l="1"/>
  <c r="I112" i="3" l="1"/>
  <c r="F112" i="3"/>
  <c r="G112" i="3" l="1"/>
  <c r="H112" i="3" s="1"/>
  <c r="J112" i="3" s="1"/>
  <c r="K112" i="3"/>
  <c r="D113" i="3" l="1"/>
  <c r="I113" i="3" l="1"/>
  <c r="F113" i="3"/>
  <c r="G113" i="3" l="1"/>
  <c r="H113" i="3" s="1"/>
  <c r="J113" i="3" s="1"/>
  <c r="K113" i="3"/>
  <c r="D114" i="3" l="1"/>
  <c r="I114" i="3" l="1"/>
  <c r="F114" i="3"/>
  <c r="G114" i="3" l="1"/>
  <c r="H114" i="3" s="1"/>
  <c r="J114" i="3" s="1"/>
  <c r="K114" i="3"/>
  <c r="D115" i="3" l="1"/>
  <c r="I115" i="3" l="1"/>
  <c r="F115" i="3"/>
  <c r="G115" i="3" l="1"/>
  <c r="H115" i="3" s="1"/>
  <c r="J115" i="3" s="1"/>
  <c r="K115" i="3"/>
  <c r="D116" i="3" l="1"/>
  <c r="I116" i="3" l="1"/>
  <c r="K116" i="3" s="1"/>
  <c r="F116" i="3"/>
  <c r="G116" i="3" l="1"/>
  <c r="H116" i="3" s="1"/>
  <c r="J116" i="3" s="1"/>
  <c r="D117" i="3" s="1"/>
  <c r="I117" i="3" l="1"/>
  <c r="K117" i="3" s="1"/>
  <c r="F117" i="3"/>
  <c r="G117" i="3" l="1"/>
  <c r="H117" i="3" s="1"/>
  <c r="J117" i="3" s="1"/>
  <c r="D118" i="3" s="1"/>
  <c r="I118" i="3" l="1"/>
  <c r="K118" i="3" s="1"/>
  <c r="F118" i="3"/>
  <c r="G118" i="3" l="1"/>
  <c r="H118" i="3" s="1"/>
  <c r="J118" i="3" s="1"/>
  <c r="D119" i="3" s="1"/>
  <c r="I119" i="3" l="1"/>
  <c r="K119" i="3" s="1"/>
  <c r="F119" i="3"/>
  <c r="G119" i="3" l="1"/>
  <c r="H119" i="3" s="1"/>
  <c r="J119" i="3" s="1"/>
  <c r="D120" i="3" s="1"/>
  <c r="I120" i="3" l="1"/>
  <c r="K120" i="3" s="1"/>
  <c r="F120" i="3"/>
  <c r="G120" i="3" l="1"/>
  <c r="H120" i="3" s="1"/>
  <c r="J120" i="3" s="1"/>
  <c r="D121" i="3" s="1"/>
  <c r="F121" i="3" l="1"/>
  <c r="I121" i="3"/>
  <c r="K121" i="3" l="1"/>
  <c r="G121" i="3"/>
  <c r="H121" i="3" s="1"/>
  <c r="J121" i="3" s="1"/>
  <c r="D122" i="3" l="1"/>
  <c r="F122" i="3" l="1"/>
  <c r="I122" i="3"/>
  <c r="K122" i="3" l="1"/>
  <c r="G122" i="3"/>
  <c r="H122" i="3" s="1"/>
  <c r="J122" i="3" s="1"/>
  <c r="D123" i="3" l="1"/>
  <c r="F123" i="3" l="1"/>
  <c r="I123" i="3"/>
  <c r="K123" i="3" l="1"/>
  <c r="G123" i="3"/>
  <c r="H123" i="3" s="1"/>
  <c r="J123" i="3" s="1"/>
  <c r="D124" i="3" l="1"/>
  <c r="I124" i="3" l="1"/>
  <c r="F124" i="3"/>
  <c r="G124" i="3" l="1"/>
  <c r="H124" i="3" s="1"/>
  <c r="J124" i="3" s="1"/>
  <c r="K124" i="3"/>
  <c r="D125" i="3" l="1"/>
  <c r="I125" i="3" l="1"/>
  <c r="F125" i="3"/>
  <c r="G125" i="3" l="1"/>
  <c r="H125" i="3" s="1"/>
  <c r="J125" i="3" s="1"/>
  <c r="K125" i="3"/>
  <c r="D126" i="3" l="1"/>
  <c r="F126" i="3" l="1"/>
  <c r="I126" i="3"/>
  <c r="K126" i="3" l="1"/>
  <c r="G126" i="3"/>
  <c r="H126" i="3" s="1"/>
  <c r="J126" i="3" s="1"/>
  <c r="D127" i="3" l="1"/>
  <c r="I127" i="3" l="1"/>
  <c r="K127" i="3" s="1"/>
  <c r="F127" i="3"/>
  <c r="G127" i="3" l="1"/>
  <c r="H127" i="3" s="1"/>
  <c r="J127" i="3" s="1"/>
  <c r="D128" i="3" s="1"/>
  <c r="I128" i="3" l="1"/>
  <c r="K128" i="3" s="1"/>
  <c r="F128" i="3"/>
  <c r="G128" i="3" l="1"/>
  <c r="H128" i="3" s="1"/>
  <c r="J128" i="3" s="1"/>
  <c r="D129" i="3" s="1"/>
  <c r="I129" i="3" l="1"/>
  <c r="K129" i="3" s="1"/>
  <c r="F129" i="3"/>
  <c r="G129" i="3" l="1"/>
  <c r="H129" i="3" s="1"/>
  <c r="J129" i="3" s="1"/>
  <c r="D130" i="3" s="1"/>
  <c r="I130" i="3" l="1"/>
  <c r="K130" i="3" s="1"/>
  <c r="F130" i="3"/>
  <c r="G130" i="3" l="1"/>
  <c r="H130" i="3" s="1"/>
  <c r="J130" i="3" s="1"/>
  <c r="D131" i="3" s="1"/>
  <c r="I131" i="3" l="1"/>
  <c r="K131" i="3" s="1"/>
  <c r="F131" i="3"/>
  <c r="G131" i="3" l="1"/>
  <c r="H131" i="3" s="1"/>
  <c r="J131" i="3" s="1"/>
  <c r="D132" i="3" s="1"/>
  <c r="I132" i="3" l="1"/>
  <c r="K132" i="3" s="1"/>
  <c r="F132" i="3"/>
  <c r="G132" i="3" l="1"/>
  <c r="H132" i="3" s="1"/>
  <c r="J132" i="3" s="1"/>
  <c r="D133" i="3" s="1"/>
  <c r="I133" i="3" l="1"/>
  <c r="K133" i="3" s="1"/>
  <c r="F133" i="3"/>
  <c r="G133" i="3" l="1"/>
  <c r="H133" i="3" s="1"/>
  <c r="J133" i="3" s="1"/>
  <c r="D134" i="3" s="1"/>
  <c r="I134" i="3" l="1"/>
  <c r="K134" i="3" s="1"/>
  <c r="F134" i="3"/>
  <c r="G134" i="3" l="1"/>
  <c r="H134" i="3" s="1"/>
  <c r="J134" i="3" s="1"/>
  <c r="D135" i="3" s="1"/>
  <c r="I135" i="3" l="1"/>
  <c r="K135" i="3" s="1"/>
  <c r="F135" i="3"/>
  <c r="G135" i="3" l="1"/>
  <c r="H135" i="3" s="1"/>
  <c r="J135" i="3" s="1"/>
  <c r="D136" i="3" s="1"/>
  <c r="I136" i="3" l="1"/>
  <c r="K136" i="3" s="1"/>
  <c r="F136" i="3"/>
  <c r="G136" i="3" l="1"/>
  <c r="H136" i="3" s="1"/>
  <c r="J136" i="3" s="1"/>
  <c r="D137" i="3" s="1"/>
  <c r="I137" i="3" l="1"/>
  <c r="K137" i="3" s="1"/>
  <c r="F137" i="3"/>
  <c r="G137" i="3" l="1"/>
  <c r="H137" i="3" s="1"/>
  <c r="J137" i="3" s="1"/>
  <c r="D138" i="3" s="1"/>
  <c r="I138" i="3" l="1"/>
  <c r="K138" i="3" s="1"/>
  <c r="F138" i="3"/>
  <c r="G138" i="3" l="1"/>
  <c r="H138" i="3" s="1"/>
  <c r="J138" i="3" s="1"/>
  <c r="D139" i="3" s="1"/>
  <c r="I139" i="3" l="1"/>
  <c r="K139" i="3" s="1"/>
  <c r="F139" i="3"/>
  <c r="G139" i="3" l="1"/>
  <c r="H139" i="3" s="1"/>
  <c r="J139" i="3" s="1"/>
  <c r="D140" i="3" s="1"/>
  <c r="F140" i="3" l="1"/>
  <c r="I140" i="3"/>
  <c r="K140" i="3" s="1"/>
  <c r="G140" i="3" l="1"/>
  <c r="H140" i="3" s="1"/>
  <c r="J140" i="3" s="1"/>
  <c r="D141" i="3" s="1"/>
  <c r="F141" i="3" l="1"/>
  <c r="I141" i="3"/>
  <c r="K141" i="3" s="1"/>
  <c r="G141" i="3" l="1"/>
  <c r="H141" i="3" s="1"/>
  <c r="J141" i="3" s="1"/>
  <c r="D142" i="3" s="1"/>
  <c r="I142" i="3" l="1"/>
  <c r="K142" i="3" s="1"/>
  <c r="F142" i="3"/>
  <c r="G142" i="3" l="1"/>
  <c r="H142" i="3" s="1"/>
  <c r="J142" i="3" s="1"/>
  <c r="D143" i="3" s="1"/>
  <c r="I143" i="3" l="1"/>
  <c r="K143" i="3" s="1"/>
  <c r="F143" i="3"/>
  <c r="G143" i="3" l="1"/>
  <c r="H143" i="3" s="1"/>
  <c r="J143" i="3" s="1"/>
  <c r="D144" i="3" s="1"/>
  <c r="F144" i="3" l="1"/>
  <c r="I144" i="3"/>
  <c r="K144" i="3" s="1"/>
  <c r="G144" i="3" l="1"/>
  <c r="H144" i="3" s="1"/>
  <c r="J144" i="3" s="1"/>
  <c r="D145" i="3" s="1"/>
  <c r="I145" i="3" l="1"/>
  <c r="K145" i="3" s="1"/>
  <c r="F145" i="3"/>
  <c r="G145" i="3" l="1"/>
  <c r="H145" i="3" s="1"/>
  <c r="J145" i="3" s="1"/>
  <c r="D146" i="3" s="1"/>
  <c r="I146" i="3" l="1"/>
  <c r="K146" i="3" s="1"/>
  <c r="F146" i="3"/>
  <c r="G146" i="3" l="1"/>
  <c r="H146" i="3" s="1"/>
  <c r="J146" i="3" s="1"/>
  <c r="D147" i="3" s="1"/>
  <c r="I147" i="3" l="1"/>
  <c r="K147" i="3" s="1"/>
  <c r="F147" i="3"/>
  <c r="G147" i="3" l="1"/>
  <c r="H147" i="3" s="1"/>
  <c r="J147" i="3" s="1"/>
  <c r="D148" i="3" s="1"/>
  <c r="F148" i="3" l="1"/>
  <c r="I148" i="3"/>
  <c r="K148" i="3" s="1"/>
  <c r="G148" i="3" l="1"/>
  <c r="H148" i="3" s="1"/>
  <c r="J148" i="3" s="1"/>
  <c r="D149" i="3" s="1"/>
  <c r="I149" i="3" l="1"/>
  <c r="K149" i="3" s="1"/>
  <c r="F149" i="3"/>
  <c r="G149" i="3" l="1"/>
  <c r="H149" i="3" s="1"/>
  <c r="J149" i="3" s="1"/>
  <c r="D150" i="3" s="1"/>
  <c r="F150" i="3" l="1"/>
  <c r="I150" i="3"/>
  <c r="K150" i="3" s="1"/>
  <c r="G150" i="3" l="1"/>
  <c r="H150" i="3" s="1"/>
  <c r="J150" i="3" s="1"/>
  <c r="D151" i="3" s="1"/>
  <c r="I151" i="3" l="1"/>
  <c r="K151" i="3" s="1"/>
  <c r="F151" i="3"/>
  <c r="G151" i="3" l="1"/>
  <c r="H151" i="3" s="1"/>
  <c r="J151" i="3" s="1"/>
  <c r="D152" i="3" s="1"/>
  <c r="I152" i="3" l="1"/>
  <c r="K152" i="3" s="1"/>
  <c r="F152" i="3"/>
  <c r="G152" i="3" l="1"/>
  <c r="H152" i="3" s="1"/>
  <c r="J152" i="3" s="1"/>
  <c r="D153" i="3" s="1"/>
  <c r="F153" i="3" l="1"/>
  <c r="I153" i="3"/>
  <c r="K153" i="3" s="1"/>
  <c r="G153" i="3" l="1"/>
  <c r="H153" i="3" s="1"/>
  <c r="J153" i="3" s="1"/>
  <c r="D154" i="3" s="1"/>
  <c r="F154" i="3" l="1"/>
  <c r="I154" i="3"/>
  <c r="K154" i="3" s="1"/>
  <c r="G154" i="3" l="1"/>
  <c r="H154" i="3" s="1"/>
  <c r="J154" i="3" s="1"/>
  <c r="D155" i="3" s="1"/>
  <c r="I155" i="3" l="1"/>
  <c r="K155" i="3" s="1"/>
  <c r="F155" i="3"/>
  <c r="G155" i="3" l="1"/>
  <c r="H155" i="3" s="1"/>
  <c r="J155" i="3" s="1"/>
  <c r="D156" i="3" s="1"/>
  <c r="F156" i="3" l="1"/>
  <c r="I156" i="3"/>
  <c r="K156" i="3" s="1"/>
  <c r="G156" i="3" l="1"/>
  <c r="H156" i="3" s="1"/>
  <c r="J156" i="3" s="1"/>
  <c r="D157" i="3" s="1"/>
  <c r="I157" i="3" l="1"/>
  <c r="K157" i="3" s="1"/>
  <c r="F157" i="3"/>
  <c r="G157" i="3" l="1"/>
  <c r="H157" i="3" s="1"/>
  <c r="J157" i="3" s="1"/>
  <c r="D158" i="3" s="1"/>
  <c r="I158" i="3" l="1"/>
  <c r="K158" i="3" s="1"/>
  <c r="F158" i="3"/>
  <c r="G158" i="3" l="1"/>
  <c r="H158" i="3" s="1"/>
  <c r="J158" i="3" s="1"/>
  <c r="D159" i="3" s="1"/>
  <c r="F159" i="3" l="1"/>
  <c r="I159" i="3"/>
  <c r="K159" i="3" s="1"/>
  <c r="G159" i="3" l="1"/>
  <c r="H159" i="3" s="1"/>
  <c r="J159" i="3" s="1"/>
  <c r="D160" i="3" s="1"/>
  <c r="I160" i="3" l="1"/>
  <c r="K160" i="3" s="1"/>
  <c r="F160" i="3"/>
  <c r="G160" i="3" l="1"/>
  <c r="H160" i="3" s="1"/>
  <c r="J160" i="3" s="1"/>
  <c r="D161" i="3" s="1"/>
  <c r="F161" i="3" l="1"/>
  <c r="I161" i="3"/>
  <c r="K161" i="3" s="1"/>
  <c r="G161" i="3" l="1"/>
  <c r="H161" i="3" s="1"/>
  <c r="J161" i="3" s="1"/>
  <c r="D162" i="3" s="1"/>
  <c r="F162" i="3" l="1"/>
  <c r="I162" i="3"/>
  <c r="K162" i="3" s="1"/>
  <c r="G162" i="3" l="1"/>
  <c r="H162" i="3" s="1"/>
  <c r="J162" i="3" s="1"/>
  <c r="D163" i="3" s="1"/>
  <c r="I163" i="3" l="1"/>
  <c r="K163" i="3" s="1"/>
  <c r="F163" i="3"/>
  <c r="G163" i="3" l="1"/>
  <c r="H163" i="3" s="1"/>
  <c r="J163" i="3" s="1"/>
  <c r="D164" i="3" s="1"/>
  <c r="I164" i="3" l="1"/>
  <c r="K164" i="3" s="1"/>
  <c r="F164" i="3"/>
  <c r="G164" i="3" l="1"/>
  <c r="H164" i="3" s="1"/>
  <c r="J164" i="3" s="1"/>
  <c r="D165" i="3" s="1"/>
  <c r="F165" i="3" l="1"/>
  <c r="I165" i="3"/>
  <c r="K165" i="3" s="1"/>
  <c r="G165" i="3" l="1"/>
  <c r="H165" i="3" s="1"/>
  <c r="J165" i="3" s="1"/>
  <c r="D166" i="3" s="1"/>
  <c r="F166" i="3" l="1"/>
  <c r="I166" i="3"/>
  <c r="K166" i="3" s="1"/>
  <c r="G166" i="3" l="1"/>
  <c r="H166" i="3" s="1"/>
  <c r="J166" i="3" s="1"/>
  <c r="D167" i="3" s="1"/>
  <c r="F167" i="3" l="1"/>
  <c r="I167" i="3"/>
  <c r="K167" i="3" s="1"/>
  <c r="G167" i="3" l="1"/>
  <c r="H167" i="3" s="1"/>
  <c r="J167" i="3" s="1"/>
  <c r="D168" i="3" s="1"/>
  <c r="I168" i="3" l="1"/>
  <c r="K168" i="3" s="1"/>
  <c r="F168" i="3"/>
  <c r="G168" i="3" l="1"/>
  <c r="H168" i="3" s="1"/>
  <c r="J168" i="3" s="1"/>
  <c r="D169" i="3" s="1"/>
  <c r="I169" i="3" l="1"/>
  <c r="K169" i="3" s="1"/>
  <c r="F169" i="3"/>
  <c r="G169" i="3" l="1"/>
  <c r="H169" i="3" s="1"/>
  <c r="J169" i="3" s="1"/>
  <c r="D170" i="3" s="1"/>
  <c r="I170" i="3" l="1"/>
  <c r="K170" i="3" s="1"/>
  <c r="F170" i="3"/>
  <c r="G170" i="3" l="1"/>
  <c r="H170" i="3" s="1"/>
  <c r="J170" i="3" s="1"/>
  <c r="D171" i="3" s="1"/>
  <c r="I171" i="3" l="1"/>
  <c r="K171" i="3" s="1"/>
  <c r="F171" i="3"/>
  <c r="G171" i="3" l="1"/>
  <c r="H171" i="3" s="1"/>
  <c r="J171" i="3"/>
  <c r="D172" i="3" s="1"/>
  <c r="I172" i="3" l="1"/>
  <c r="K172" i="3" s="1"/>
  <c r="F172" i="3"/>
  <c r="G172" i="3" l="1"/>
  <c r="H172" i="3" s="1"/>
  <c r="J172" i="3" s="1"/>
  <c r="D173" i="3" s="1"/>
  <c r="I173" i="3" l="1"/>
  <c r="K173" i="3" s="1"/>
  <c r="F173" i="3"/>
  <c r="G173" i="3" l="1"/>
  <c r="H173" i="3" s="1"/>
  <c r="J173" i="3" s="1"/>
  <c r="D174" i="3" s="1"/>
  <c r="I174" i="3" l="1"/>
  <c r="K174" i="3" s="1"/>
  <c r="F174" i="3"/>
  <c r="G174" i="3" l="1"/>
  <c r="H174" i="3" s="1"/>
  <c r="J174" i="3" s="1"/>
  <c r="D175" i="3" s="1"/>
  <c r="I175" i="3" l="1"/>
  <c r="K175" i="3" s="1"/>
  <c r="F175" i="3"/>
  <c r="G175" i="3" l="1"/>
  <c r="H175" i="3" s="1"/>
  <c r="J175" i="3" s="1"/>
  <c r="D176" i="3" s="1"/>
  <c r="I176" i="3" l="1"/>
  <c r="K176" i="3" s="1"/>
  <c r="F176" i="3"/>
  <c r="G176" i="3" l="1"/>
  <c r="H176" i="3" s="1"/>
  <c r="J176" i="3" s="1"/>
  <c r="D177" i="3" s="1"/>
  <c r="I177" i="3" l="1"/>
  <c r="K177" i="3" s="1"/>
  <c r="F177" i="3"/>
  <c r="G177" i="3" l="1"/>
  <c r="H177" i="3" s="1"/>
  <c r="J177" i="3" s="1"/>
  <c r="D178" i="3" s="1"/>
  <c r="I178" i="3" l="1"/>
  <c r="K178" i="3" s="1"/>
  <c r="F178" i="3"/>
  <c r="G178" i="3" l="1"/>
  <c r="H178" i="3" s="1"/>
  <c r="J178" i="3" s="1"/>
  <c r="D179" i="3" s="1"/>
  <c r="I179" i="3" l="1"/>
  <c r="K179" i="3" s="1"/>
  <c r="F179" i="3"/>
  <c r="G179" i="3" l="1"/>
  <c r="H179" i="3" s="1"/>
  <c r="J179" i="3" s="1"/>
  <c r="D180" i="3" s="1"/>
  <c r="I180" i="3" l="1"/>
  <c r="K180" i="3" s="1"/>
  <c r="F180" i="3"/>
  <c r="G180" i="3" l="1"/>
  <c r="H180" i="3" s="1"/>
  <c r="J180" i="3" s="1"/>
  <c r="D181" i="3" s="1"/>
  <c r="F181" i="3" l="1"/>
  <c r="I181" i="3"/>
  <c r="K181" i="3" s="1"/>
  <c r="G181" i="3" l="1"/>
  <c r="H181" i="3" s="1"/>
  <c r="J181" i="3" s="1"/>
  <c r="D182" i="3" s="1"/>
  <c r="I182" i="3" l="1"/>
  <c r="K182" i="3" s="1"/>
  <c r="F182" i="3"/>
  <c r="G182" i="3" l="1"/>
  <c r="H182" i="3" s="1"/>
  <c r="J182" i="3" s="1"/>
  <c r="D183" i="3" s="1"/>
  <c r="F183" i="3" l="1"/>
  <c r="I183" i="3"/>
  <c r="K183" i="3" s="1"/>
  <c r="G183" i="3" l="1"/>
  <c r="H183" i="3" s="1"/>
  <c r="J183" i="3"/>
  <c r="D184" i="3" s="1"/>
  <c r="F184" i="3" l="1"/>
  <c r="I184" i="3"/>
  <c r="K184" i="3" s="1"/>
  <c r="G184" i="3" l="1"/>
  <c r="H184" i="3" s="1"/>
  <c r="J184" i="3" s="1"/>
  <c r="D185" i="3" s="1"/>
  <c r="I185" i="3" l="1"/>
  <c r="K185" i="3" s="1"/>
  <c r="F185" i="3"/>
  <c r="G185" i="3" l="1"/>
  <c r="H185" i="3" s="1"/>
  <c r="J185" i="3" s="1"/>
  <c r="D186" i="3" s="1"/>
  <c r="I186" i="3" l="1"/>
  <c r="K186" i="3" s="1"/>
  <c r="F186" i="3"/>
  <c r="G186" i="3" l="1"/>
  <c r="H186" i="3" s="1"/>
  <c r="J186" i="3" s="1"/>
  <c r="D187" i="3" s="1"/>
  <c r="I187" i="3" l="1"/>
  <c r="K187" i="3" s="1"/>
  <c r="F187" i="3"/>
  <c r="G187" i="3" l="1"/>
  <c r="H187" i="3" s="1"/>
  <c r="J187" i="3" s="1"/>
  <c r="D188" i="3" s="1"/>
  <c r="I188" i="3" l="1"/>
  <c r="K188" i="3" s="1"/>
  <c r="F188" i="3"/>
  <c r="G188" i="3" l="1"/>
  <c r="H188" i="3" s="1"/>
  <c r="J188" i="3" s="1"/>
  <c r="D189" i="3" s="1"/>
  <c r="F189" i="3" l="1"/>
  <c r="I189" i="3"/>
  <c r="K189" i="3" s="1"/>
  <c r="G189" i="3" l="1"/>
  <c r="H189" i="3" s="1"/>
  <c r="J189" i="3" s="1"/>
  <c r="D190" i="3" s="1"/>
  <c r="I190" i="3" l="1"/>
  <c r="K190" i="3" s="1"/>
  <c r="F190" i="3"/>
  <c r="G190" i="3" l="1"/>
  <c r="H190" i="3" s="1"/>
  <c r="J190" i="3" s="1"/>
  <c r="D191" i="3" s="1"/>
  <c r="I191" i="3" l="1"/>
  <c r="K191" i="3" s="1"/>
  <c r="F191" i="3"/>
  <c r="G191" i="3" l="1"/>
  <c r="H191" i="3" s="1"/>
  <c r="J191" i="3" s="1"/>
  <c r="D192" i="3" s="1"/>
  <c r="I192" i="3" l="1"/>
  <c r="K192" i="3" s="1"/>
  <c r="F192" i="3"/>
  <c r="G192" i="3" l="1"/>
  <c r="H192" i="3" s="1"/>
  <c r="J192" i="3" s="1"/>
  <c r="D193" i="3" s="1"/>
  <c r="I193" i="3" l="1"/>
  <c r="K193" i="3" s="1"/>
  <c r="F193" i="3"/>
  <c r="G193" i="3" l="1"/>
  <c r="H193" i="3" s="1"/>
  <c r="J193" i="3"/>
  <c r="D194" i="3" s="1"/>
  <c r="I194" i="3" l="1"/>
  <c r="K194" i="3" s="1"/>
  <c r="F194" i="3"/>
  <c r="G194" i="3" l="1"/>
  <c r="H194" i="3" s="1"/>
  <c r="J194" i="3" s="1"/>
  <c r="D195" i="3" s="1"/>
  <c r="I195" i="3" l="1"/>
  <c r="K195" i="3" s="1"/>
  <c r="F195" i="3"/>
  <c r="G195" i="3" l="1"/>
  <c r="H195" i="3" s="1"/>
  <c r="J195" i="3" s="1"/>
  <c r="D196" i="3" s="1"/>
  <c r="I196" i="3" l="1"/>
  <c r="K196" i="3" s="1"/>
  <c r="F196" i="3"/>
  <c r="G196" i="3" l="1"/>
  <c r="H196" i="3" s="1"/>
  <c r="J196" i="3" s="1"/>
  <c r="D197" i="3" s="1"/>
  <c r="I197" i="3" l="1"/>
  <c r="K197" i="3" s="1"/>
  <c r="F197" i="3"/>
  <c r="G197" i="3" l="1"/>
  <c r="H197" i="3" s="1"/>
  <c r="J197" i="3" s="1"/>
  <c r="D198" i="3" s="1"/>
  <c r="F198" i="3" l="1"/>
  <c r="I198" i="3"/>
  <c r="K198" i="3" s="1"/>
  <c r="G198" i="3" l="1"/>
  <c r="H198" i="3" s="1"/>
  <c r="J198" i="3" s="1"/>
  <c r="D199" i="3" s="1"/>
  <c r="I199" i="3" l="1"/>
  <c r="K199" i="3" s="1"/>
  <c r="F199" i="3"/>
  <c r="G199" i="3" l="1"/>
  <c r="H199" i="3" s="1"/>
  <c r="J199" i="3"/>
  <c r="D200" i="3" s="1"/>
  <c r="I200" i="3" l="1"/>
  <c r="K200" i="3" s="1"/>
  <c r="F200" i="3"/>
  <c r="G200" i="3" l="1"/>
  <c r="H200" i="3" s="1"/>
  <c r="J200" i="3" s="1"/>
  <c r="D201" i="3" s="1"/>
  <c r="F201" i="3" l="1"/>
  <c r="I201" i="3"/>
  <c r="K201" i="3" s="1"/>
  <c r="G201" i="3" l="1"/>
  <c r="H201" i="3" s="1"/>
  <c r="J201" i="3" s="1"/>
  <c r="D202" i="3" s="1"/>
  <c r="I202" i="3" l="1"/>
  <c r="K202" i="3" s="1"/>
  <c r="F202" i="3"/>
  <c r="G202" i="3" l="1"/>
  <c r="H202" i="3" s="1"/>
  <c r="J202" i="3" s="1"/>
  <c r="D203" i="3" s="1"/>
  <c r="I203" i="3" l="1"/>
  <c r="K203" i="3" s="1"/>
  <c r="F203" i="3"/>
  <c r="G203" i="3" l="1"/>
  <c r="H203" i="3" s="1"/>
  <c r="J203" i="3" s="1"/>
  <c r="D204" i="3" s="1"/>
  <c r="F204" i="3" l="1"/>
  <c r="I204" i="3"/>
  <c r="K204" i="3" s="1"/>
  <c r="G204" i="3" l="1"/>
  <c r="H204" i="3" s="1"/>
  <c r="J204" i="3" s="1"/>
  <c r="D205" i="3" s="1"/>
  <c r="I205" i="3" l="1"/>
  <c r="K205" i="3" s="1"/>
  <c r="F205" i="3"/>
  <c r="G205" i="3" l="1"/>
  <c r="H205" i="3" s="1"/>
  <c r="J205" i="3" s="1"/>
  <c r="D206" i="3" s="1"/>
  <c r="F206" i="3" l="1"/>
  <c r="I206" i="3"/>
  <c r="K206" i="3" s="1"/>
  <c r="G206" i="3" l="1"/>
  <c r="H206" i="3" s="1"/>
  <c r="J206" i="3" s="1"/>
  <c r="D207" i="3" s="1"/>
  <c r="I207" i="3" l="1"/>
  <c r="K207" i="3" s="1"/>
  <c r="F207" i="3"/>
  <c r="G207" i="3" l="1"/>
  <c r="H207" i="3" s="1"/>
  <c r="J207" i="3" s="1"/>
  <c r="D208" i="3" s="1"/>
  <c r="I208" i="3" l="1"/>
  <c r="K208" i="3" s="1"/>
  <c r="F208" i="3"/>
  <c r="G208" i="3" l="1"/>
  <c r="H208" i="3" s="1"/>
  <c r="J208" i="3" s="1"/>
  <c r="D209" i="3" s="1"/>
  <c r="I209" i="3" l="1"/>
  <c r="K209" i="3" s="1"/>
  <c r="F209" i="3"/>
  <c r="G209" i="3" l="1"/>
  <c r="H209" i="3" s="1"/>
  <c r="J209" i="3" s="1"/>
  <c r="D210" i="3" s="1"/>
  <c r="I210" i="3" l="1"/>
  <c r="K210" i="3" s="1"/>
  <c r="F210" i="3"/>
  <c r="G210" i="3" l="1"/>
  <c r="H210" i="3" s="1"/>
  <c r="J210" i="3" s="1"/>
  <c r="D211" i="3" s="1"/>
  <c r="I211" i="3" l="1"/>
  <c r="K211" i="3" s="1"/>
  <c r="F211" i="3"/>
  <c r="G211" i="3" l="1"/>
  <c r="H211" i="3" s="1"/>
  <c r="J211" i="3" s="1"/>
  <c r="D212" i="3" s="1"/>
  <c r="I212" i="3" l="1"/>
  <c r="K212" i="3" s="1"/>
  <c r="F212" i="3"/>
  <c r="G212" i="3" l="1"/>
  <c r="H212" i="3" s="1"/>
  <c r="J212" i="3" s="1"/>
  <c r="D213" i="3" s="1"/>
  <c r="I213" i="3" l="1"/>
  <c r="K213" i="3" s="1"/>
  <c r="F213" i="3"/>
  <c r="G213" i="3" l="1"/>
  <c r="H213" i="3" s="1"/>
  <c r="J213" i="3" s="1"/>
  <c r="D214" i="3" s="1"/>
  <c r="I214" i="3" l="1"/>
  <c r="K214" i="3" s="1"/>
  <c r="F214" i="3"/>
  <c r="G214" i="3" l="1"/>
  <c r="H214" i="3" s="1"/>
  <c r="J214" i="3" s="1"/>
  <c r="D215" i="3" s="1"/>
  <c r="I215" i="3" l="1"/>
  <c r="K215" i="3" s="1"/>
  <c r="F215" i="3"/>
  <c r="G215" i="3" l="1"/>
  <c r="H215" i="3" s="1"/>
  <c r="J215" i="3" s="1"/>
  <c r="D216" i="3" s="1"/>
  <c r="I216" i="3" l="1"/>
  <c r="K216" i="3" s="1"/>
  <c r="F216" i="3"/>
  <c r="G216" i="3" l="1"/>
  <c r="H216" i="3" s="1"/>
  <c r="J216" i="3" s="1"/>
  <c r="D217" i="3" s="1"/>
  <c r="I217" i="3" l="1"/>
  <c r="K217" i="3" s="1"/>
  <c r="F217" i="3"/>
  <c r="G217" i="3" l="1"/>
  <c r="H217" i="3" s="1"/>
  <c r="J217" i="3" s="1"/>
  <c r="D218" i="3" s="1"/>
  <c r="I218" i="3" l="1"/>
  <c r="K218" i="3" s="1"/>
  <c r="F218" i="3"/>
  <c r="G218" i="3" l="1"/>
  <c r="H218" i="3" s="1"/>
  <c r="J218" i="3" s="1"/>
  <c r="D219" i="3" s="1"/>
  <c r="I219" i="3" l="1"/>
  <c r="K219" i="3" s="1"/>
  <c r="F219" i="3"/>
  <c r="G219" i="3" l="1"/>
  <c r="H219" i="3" s="1"/>
  <c r="J219" i="3" s="1"/>
  <c r="D220" i="3" s="1"/>
  <c r="I220" i="3" l="1"/>
  <c r="K220" i="3" s="1"/>
  <c r="F220" i="3"/>
  <c r="G220" i="3" l="1"/>
  <c r="H220" i="3" s="1"/>
  <c r="J220" i="3" s="1"/>
  <c r="D221" i="3" s="1"/>
  <c r="I221" i="3" l="1"/>
  <c r="K221" i="3" s="1"/>
  <c r="F221" i="3"/>
  <c r="G221" i="3" l="1"/>
  <c r="H221" i="3" s="1"/>
  <c r="J221" i="3" s="1"/>
  <c r="D222" i="3" s="1"/>
  <c r="I222" i="3" l="1"/>
  <c r="K222" i="3" s="1"/>
  <c r="F222" i="3"/>
  <c r="G222" i="3" l="1"/>
  <c r="H222" i="3" s="1"/>
  <c r="J222" i="3" s="1"/>
  <c r="D223" i="3" s="1"/>
  <c r="I223" i="3" l="1"/>
  <c r="K223" i="3" s="1"/>
  <c r="F223" i="3"/>
  <c r="G223" i="3" l="1"/>
  <c r="H223" i="3" s="1"/>
  <c r="J223" i="3"/>
  <c r="D224" i="3" s="1"/>
  <c r="I224" i="3" l="1"/>
  <c r="K224" i="3" s="1"/>
  <c r="F224" i="3"/>
  <c r="G224" i="3" l="1"/>
  <c r="H224" i="3" s="1"/>
  <c r="J224" i="3" s="1"/>
  <c r="D225" i="3" s="1"/>
  <c r="I225" i="3" l="1"/>
  <c r="K225" i="3" s="1"/>
  <c r="F225" i="3"/>
  <c r="G225" i="3" l="1"/>
  <c r="H225" i="3" s="1"/>
  <c r="J225" i="3" s="1"/>
  <c r="D226" i="3" s="1"/>
  <c r="I226" i="3" l="1"/>
  <c r="K226" i="3" s="1"/>
  <c r="F226" i="3"/>
  <c r="G226" i="3" l="1"/>
  <c r="H226" i="3" s="1"/>
  <c r="J226" i="3" s="1"/>
  <c r="D227" i="3" s="1"/>
  <c r="I227" i="3" l="1"/>
  <c r="K227" i="3" s="1"/>
  <c r="F227" i="3"/>
  <c r="G227" i="3" l="1"/>
  <c r="H227" i="3" s="1"/>
  <c r="J227" i="3" s="1"/>
  <c r="D228" i="3" s="1"/>
  <c r="I228" i="3" l="1"/>
  <c r="K228" i="3" s="1"/>
  <c r="F228" i="3"/>
  <c r="G228" i="3" l="1"/>
  <c r="H228" i="3" s="1"/>
  <c r="J228" i="3" s="1"/>
  <c r="D229" i="3" s="1"/>
  <c r="F229" i="3" l="1"/>
  <c r="I229" i="3"/>
  <c r="K229" i="3" s="1"/>
  <c r="G229" i="3" l="1"/>
  <c r="H229" i="3" s="1"/>
  <c r="J229" i="3" s="1"/>
  <c r="D230" i="3" s="1"/>
  <c r="I230" i="3" l="1"/>
  <c r="K230" i="3" s="1"/>
  <c r="F230" i="3"/>
  <c r="G230" i="3" l="1"/>
  <c r="H230" i="3" s="1"/>
  <c r="J230" i="3" s="1"/>
  <c r="D231" i="3" s="1"/>
  <c r="I231" i="3" l="1"/>
  <c r="K231" i="3" s="1"/>
  <c r="F231" i="3"/>
  <c r="G231" i="3" l="1"/>
  <c r="H231" i="3" s="1"/>
  <c r="J231" i="3" s="1"/>
  <c r="D232" i="3" s="1"/>
  <c r="I232" i="3" l="1"/>
  <c r="K232" i="3" s="1"/>
  <c r="F232" i="3"/>
  <c r="G232" i="3" l="1"/>
  <c r="H232" i="3" s="1"/>
  <c r="J232" i="3" s="1"/>
  <c r="D233" i="3" s="1"/>
  <c r="I233" i="3" l="1"/>
  <c r="K233" i="3" s="1"/>
  <c r="F233" i="3"/>
  <c r="G233" i="3" l="1"/>
  <c r="H233" i="3" s="1"/>
  <c r="J233" i="3" s="1"/>
  <c r="D234" i="3" s="1"/>
  <c r="I234" i="3" l="1"/>
  <c r="K234" i="3" s="1"/>
  <c r="F234" i="3"/>
  <c r="G234" i="3" l="1"/>
  <c r="H234" i="3" s="1"/>
  <c r="J234" i="3" s="1"/>
  <c r="D235" i="3" s="1"/>
  <c r="F235" i="3" l="1"/>
  <c r="I235" i="3"/>
  <c r="K235" i="3" s="1"/>
  <c r="G235" i="3" l="1"/>
  <c r="H235" i="3" s="1"/>
  <c r="J235" i="3" s="1"/>
  <c r="D236" i="3" s="1"/>
  <c r="I236" i="3" l="1"/>
  <c r="K236" i="3" s="1"/>
  <c r="F236" i="3"/>
  <c r="G236" i="3" l="1"/>
  <c r="H236" i="3" s="1"/>
  <c r="J236" i="3" s="1"/>
  <c r="D237" i="3" s="1"/>
  <c r="I237" i="3" l="1"/>
  <c r="K237" i="3" s="1"/>
  <c r="F237" i="3"/>
  <c r="G237" i="3" l="1"/>
  <c r="H237" i="3" s="1"/>
  <c r="J237" i="3" s="1"/>
  <c r="D238" i="3" s="1"/>
  <c r="I238" i="3" l="1"/>
  <c r="K238" i="3" s="1"/>
  <c r="F238" i="3"/>
  <c r="G238" i="3" l="1"/>
  <c r="H238" i="3" s="1"/>
  <c r="J238" i="3" s="1"/>
  <c r="D239" i="3" s="1"/>
  <c r="I239" i="3" l="1"/>
  <c r="K239" i="3" s="1"/>
  <c r="F239" i="3"/>
  <c r="G239" i="3" l="1"/>
  <c r="H239" i="3" s="1"/>
  <c r="J239" i="3" s="1"/>
  <c r="D240" i="3" s="1"/>
  <c r="I240" i="3" l="1"/>
  <c r="K240" i="3" s="1"/>
  <c r="F240" i="3"/>
  <c r="G240" i="3" l="1"/>
  <c r="H240" i="3" s="1"/>
  <c r="J240" i="3" s="1"/>
  <c r="D241" i="3" s="1"/>
  <c r="I241" i="3" l="1"/>
  <c r="K241" i="3" s="1"/>
  <c r="F241" i="3"/>
  <c r="G241" i="3" l="1"/>
  <c r="H241" i="3" s="1"/>
  <c r="J241" i="3" s="1"/>
  <c r="D242" i="3" s="1"/>
  <c r="F242" i="3" l="1"/>
  <c r="I242" i="3"/>
  <c r="K242" i="3" s="1"/>
  <c r="G242" i="3" l="1"/>
  <c r="H242" i="3" s="1"/>
  <c r="J242" i="3" s="1"/>
  <c r="D243" i="3" s="1"/>
  <c r="I243" i="3" l="1"/>
  <c r="K243" i="3" s="1"/>
  <c r="F243" i="3"/>
  <c r="G243" i="3" l="1"/>
  <c r="H243" i="3" s="1"/>
  <c r="J243" i="3" s="1"/>
  <c r="D244" i="3" s="1"/>
  <c r="I244" i="3" l="1"/>
  <c r="K244" i="3" s="1"/>
  <c r="F244" i="3"/>
  <c r="G244" i="3" l="1"/>
  <c r="H244" i="3" s="1"/>
  <c r="J244" i="3" s="1"/>
  <c r="D245" i="3" s="1"/>
  <c r="F245" i="3" l="1"/>
  <c r="I245" i="3"/>
  <c r="K245" i="3" s="1"/>
  <c r="G245" i="3" l="1"/>
  <c r="H245" i="3" s="1"/>
  <c r="J245" i="3" s="1"/>
  <c r="D246" i="3" s="1"/>
  <c r="I246" i="3" l="1"/>
  <c r="K246" i="3" s="1"/>
  <c r="F246" i="3"/>
  <c r="G246" i="3" l="1"/>
  <c r="H246" i="3" s="1"/>
  <c r="J246" i="3" s="1"/>
  <c r="D247" i="3" s="1"/>
  <c r="I247" i="3" l="1"/>
  <c r="K247" i="3" s="1"/>
  <c r="F247" i="3"/>
  <c r="G247" i="3" l="1"/>
  <c r="H247" i="3" s="1"/>
  <c r="J247" i="3" s="1"/>
  <c r="D248" i="3" s="1"/>
  <c r="F248" i="3" l="1"/>
  <c r="I248" i="3"/>
  <c r="K248" i="3" s="1"/>
  <c r="G248" i="3" l="1"/>
  <c r="H248" i="3" s="1"/>
  <c r="J248" i="3" s="1"/>
  <c r="D249" i="3" s="1"/>
  <c r="I249" i="3" l="1"/>
  <c r="K249" i="3" s="1"/>
  <c r="F249" i="3"/>
  <c r="G249" i="3" l="1"/>
  <c r="H249" i="3" s="1"/>
  <c r="J249" i="3" s="1"/>
  <c r="D250" i="3" s="1"/>
  <c r="F250" i="3" l="1"/>
  <c r="I250" i="3"/>
  <c r="K250" i="3" s="1"/>
  <c r="G250" i="3" l="1"/>
  <c r="H250" i="3" s="1"/>
  <c r="J250" i="3" s="1"/>
  <c r="D251" i="3" s="1"/>
  <c r="I251" i="3" l="1"/>
  <c r="K251" i="3" s="1"/>
  <c r="F251" i="3"/>
  <c r="G251" i="3" l="1"/>
  <c r="H251" i="3" s="1"/>
  <c r="J251" i="3" s="1"/>
  <c r="D252" i="3" s="1"/>
  <c r="I252" i="3" l="1"/>
  <c r="K252" i="3" s="1"/>
  <c r="F252" i="3"/>
  <c r="G252" i="3" l="1"/>
  <c r="H252" i="3" s="1"/>
  <c r="J252" i="3" s="1"/>
  <c r="D253" i="3" s="1"/>
  <c r="F253" i="3" l="1"/>
  <c r="I253" i="3"/>
  <c r="K253" i="3" l="1"/>
  <c r="G253" i="3"/>
  <c r="H253" i="3" s="1"/>
  <c r="J253" i="3"/>
  <c r="D254" i="3" l="1"/>
  <c r="I254" i="3" l="1"/>
  <c r="F254" i="3"/>
  <c r="G254" i="3" l="1"/>
  <c r="H254" i="3" s="1"/>
  <c r="J254" i="3"/>
  <c r="K254" i="3"/>
  <c r="D255" i="3" l="1"/>
  <c r="I255" i="3" l="1"/>
  <c r="F255" i="3"/>
  <c r="G255" i="3" l="1"/>
  <c r="H255" i="3" s="1"/>
  <c r="J255" i="3" s="1"/>
  <c r="K255" i="3"/>
  <c r="D256" i="3" l="1"/>
  <c r="I256" i="3" l="1"/>
  <c r="F256" i="3"/>
  <c r="G256" i="3" l="1"/>
  <c r="H256" i="3" s="1"/>
  <c r="J256" i="3"/>
  <c r="K256" i="3"/>
  <c r="D257" i="3" l="1"/>
  <c r="I257" i="3" l="1"/>
  <c r="F257" i="3"/>
  <c r="G257" i="3" l="1"/>
  <c r="H257" i="3" s="1"/>
  <c r="J257" i="3" s="1"/>
  <c r="K257" i="3"/>
  <c r="D258" i="3" l="1"/>
  <c r="F258" i="3" l="1"/>
  <c r="I258" i="3"/>
  <c r="K258" i="3" l="1"/>
  <c r="G258" i="3"/>
  <c r="H258" i="3" s="1"/>
  <c r="J258" i="3" s="1"/>
  <c r="D259" i="3" l="1"/>
  <c r="I259" i="3" l="1"/>
  <c r="K259" i="3" s="1"/>
  <c r="F259" i="3"/>
  <c r="G259" i="3" l="1"/>
  <c r="H259" i="3" s="1"/>
  <c r="J259" i="3" s="1"/>
  <c r="D260" i="3" s="1"/>
  <c r="I260" i="3" l="1"/>
  <c r="K260" i="3" s="1"/>
  <c r="F260" i="3"/>
  <c r="G260" i="3" l="1"/>
  <c r="H260" i="3" s="1"/>
  <c r="J260" i="3" s="1"/>
  <c r="D261" i="3" s="1"/>
  <c r="I261" i="3" l="1"/>
  <c r="K261" i="3" s="1"/>
  <c r="F261" i="3"/>
  <c r="G261" i="3" l="1"/>
  <c r="H261" i="3" s="1"/>
  <c r="J261" i="3" s="1"/>
  <c r="D262" i="3" s="1"/>
  <c r="I262" i="3" l="1"/>
  <c r="K262" i="3" s="1"/>
  <c r="F262" i="3"/>
  <c r="G262" i="3" l="1"/>
  <c r="H262" i="3" s="1"/>
  <c r="J262" i="3" s="1"/>
  <c r="D263" i="3" s="1"/>
  <c r="F263" i="3" l="1"/>
  <c r="I263" i="3"/>
  <c r="K263" i="3" s="1"/>
  <c r="G263" i="3" l="1"/>
  <c r="H263" i="3" s="1"/>
  <c r="J263" i="3"/>
  <c r="D264" i="3" s="1"/>
  <c r="I264" i="3" l="1"/>
  <c r="K264" i="3" s="1"/>
  <c r="F264" i="3"/>
  <c r="G264" i="3" l="1"/>
  <c r="H264" i="3" s="1"/>
  <c r="J264" i="3" s="1"/>
  <c r="D265" i="3" s="1"/>
  <c r="I265" i="3" l="1"/>
  <c r="K265" i="3" s="1"/>
  <c r="F265" i="3"/>
  <c r="G265" i="3" l="1"/>
  <c r="H265" i="3" s="1"/>
  <c r="J265" i="3" s="1"/>
  <c r="D266" i="3" s="1"/>
  <c r="F266" i="3" l="1"/>
  <c r="I266" i="3"/>
  <c r="K266" i="3" s="1"/>
  <c r="G266" i="3" l="1"/>
  <c r="H266" i="3" s="1"/>
  <c r="J266" i="3" s="1"/>
  <c r="D267" i="3" s="1"/>
  <c r="I267" i="3" l="1"/>
  <c r="K267" i="3" s="1"/>
  <c r="F267" i="3"/>
  <c r="G267" i="3" l="1"/>
  <c r="H267" i="3" s="1"/>
  <c r="J267" i="3" s="1"/>
  <c r="D268" i="3" s="1"/>
  <c r="F268" i="3" l="1"/>
  <c r="I268" i="3"/>
  <c r="K268" i="3" s="1"/>
  <c r="G268" i="3" l="1"/>
  <c r="H268" i="3" s="1"/>
  <c r="J268" i="3" s="1"/>
  <c r="D269" i="3" s="1"/>
  <c r="I269" i="3" l="1"/>
  <c r="K269" i="3" s="1"/>
  <c r="F269" i="3"/>
  <c r="G269" i="3" l="1"/>
  <c r="H269" i="3" s="1"/>
  <c r="J269" i="3" s="1"/>
  <c r="D270" i="3" s="1"/>
  <c r="I270" i="3" l="1"/>
  <c r="K270" i="3" s="1"/>
  <c r="F270" i="3"/>
  <c r="G270" i="3" l="1"/>
  <c r="H270" i="3" s="1"/>
  <c r="J270" i="3"/>
  <c r="D271" i="3" s="1"/>
  <c r="I271" i="3" l="1"/>
  <c r="K271" i="3" s="1"/>
  <c r="F271" i="3"/>
  <c r="G271" i="3" l="1"/>
  <c r="H271" i="3" s="1"/>
  <c r="J271" i="3" s="1"/>
  <c r="D272" i="3" s="1"/>
  <c r="F272" i="3" l="1"/>
  <c r="I272" i="3"/>
  <c r="K272" i="3" s="1"/>
  <c r="G272" i="3" l="1"/>
  <c r="H272" i="3" s="1"/>
  <c r="J272" i="3" s="1"/>
  <c r="D273" i="3" s="1"/>
  <c r="I273" i="3" l="1"/>
  <c r="F273" i="3"/>
  <c r="G273" i="3" l="1"/>
  <c r="H273" i="3" s="1"/>
  <c r="J273" i="3"/>
  <c r="I7" i="3" s="1"/>
  <c r="I8" i="3"/>
  <c r="K273" i="3"/>
  <c r="I9" i="3"/>
</calcChain>
</file>

<file path=xl/sharedStrings.xml><?xml version="1.0" encoding="utf-8"?>
<sst xmlns="http://schemas.openxmlformats.org/spreadsheetml/2006/main" count="27" uniqueCount="27">
  <si>
    <t>Loan amount</t>
  </si>
  <si>
    <t>Scheduled payment</t>
  </si>
  <si>
    <t>Annual interest rate</t>
  </si>
  <si>
    <t>Loan period in years</t>
  </si>
  <si>
    <t>Number of payments per year</t>
  </si>
  <si>
    <t>Start date of loan</t>
  </si>
  <si>
    <t>Lender name</t>
  </si>
  <si>
    <t>Payment number</t>
  </si>
  <si>
    <t>Payment
date</t>
  </si>
  <si>
    <t>Beginning
balance</t>
  </si>
  <si>
    <t>Extra
payment</t>
  </si>
  <si>
    <t>Total
payment</t>
  </si>
  <si>
    <t>Principal</t>
  </si>
  <si>
    <t>Interest</t>
  </si>
  <si>
    <t>Ending
balance</t>
  </si>
  <si>
    <t>Cumulative
interest</t>
  </si>
  <si>
    <t xml:space="preserve"> </t>
  </si>
  <si>
    <t>Loan Amortization Schedule</t>
  </si>
  <si>
    <t>Enter Values</t>
  </si>
  <si>
    <t>Loan Summary</t>
  </si>
  <si>
    <t>Optional extra payments*</t>
  </si>
  <si>
    <t>Actual number of payments*</t>
  </si>
  <si>
    <t>Total extra payments*</t>
  </si>
  <si>
    <t>Total interest paid</t>
  </si>
  <si>
    <t>Number of payments</t>
  </si>
  <si>
    <t>Calculated payment</t>
  </si>
  <si>
    <t>Enter Lender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</si>
</sst>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9" x14ac:knownFonts="1">
    <font>
      <sz val="11"/>
      <name val="Calibri"/>
      <family val="2"/>
      <scheme val="minor"/>
    </font>
    <font>
      <b/>
      <sz val="11"/>
      <color theme="3"/>
      <name val="Calibri"/>
      <family val="2"/>
      <scheme val="minor"/>
    </font>
    <font>
      <sz val="11"/>
      <color theme="1" tint="0.24994659260841701"/>
      <name val="Calibri"/>
      <family val="2"/>
      <scheme val="minor"/>
    </font>
    <font>
      <i/>
      <sz val="11"/>
      <color theme="1" tint="0.34998626667073579"/>
      <name val="Calibri"/>
      <family val="2"/>
      <scheme val="minor"/>
    </font>
    <font>
      <sz val="11"/>
      <name val="Calibri"/>
      <family val="2"/>
      <scheme val="minor"/>
    </font>
    <font>
      <b/>
      <sz val="11"/>
      <color theme="0"/>
      <name val="Calibri"/>
      <family val="2"/>
      <scheme val="minor"/>
    </font>
    <font>
      <b/>
      <sz val="16"/>
      <color theme="1" tint="0.24994659260841701"/>
      <name val="Calibri"/>
      <family val="2"/>
    </font>
    <font>
      <sz val="11"/>
      <name val="Calibri"/>
      <family val="2"/>
    </font>
    <font>
      <b/>
      <sz val="16"/>
      <color rgb="FF0070C0"/>
      <name val="Calibri"/>
      <family val="2"/>
    </font>
    <font>
      <b/>
      <sz val="14"/>
      <color theme="1" tint="0.24994659260841701"/>
      <name val="Calibri"/>
      <family val="2"/>
    </font>
    <font>
      <b/>
      <sz val="12"/>
      <color theme="3"/>
      <name val="Calibri"/>
      <family val="2"/>
    </font>
    <font>
      <b/>
      <sz val="40"/>
      <color rgb="FF376B36"/>
      <name val="Calibri"/>
      <family val="2"/>
    </font>
    <font>
      <b/>
      <sz val="20"/>
      <color theme="4" tint="-0.499984740745262"/>
      <name val="Calibri"/>
      <family val="2"/>
    </font>
    <font>
      <b/>
      <sz val="12"/>
      <color theme="1" tint="0.249977111117893"/>
      <name val="Calibri"/>
      <family val="2"/>
    </font>
    <font>
      <sz val="12"/>
      <name val="Calibri"/>
      <family val="2"/>
      <scheme val="minor"/>
    </font>
    <font>
      <b/>
      <sz val="40"/>
      <color rgb="FF376B36"/>
      <name val="Calibri"/>
      <family val="2"/>
      <scheme val="major"/>
    </font>
    <font>
      <b/>
      <sz val="36"/>
      <color theme="3"/>
      <name val="Calibri"/>
      <family val="2"/>
      <scheme val="major"/>
    </font>
    <font>
      <sz val="14"/>
      <color theme="1"/>
      <name val="Calibri (Body)"/>
    </font>
    <font>
      <sz val="14"/>
      <color theme="1" tint="0.24994659260841701"/>
      <name val="Calibri (Body)"/>
    </font>
    <font>
      <sz val="14"/>
      <name val="Calibri (Body)"/>
    </font>
    <font>
      <i/>
      <sz val="14"/>
      <color theme="1"/>
      <name val="Calibri (Body)"/>
    </font>
    <font>
      <b/>
      <sz val="20"/>
      <color theme="4"/>
      <name val="Calibri"/>
      <family val="2"/>
      <scheme val="major"/>
    </font>
    <font>
      <b/>
      <sz val="14"/>
      <color theme="4"/>
      <name val="Calibri (Body)"/>
    </font>
    <font>
      <sz val="16"/>
      <name val="Calibri"/>
      <family val="2"/>
      <scheme val="minor"/>
    </font>
    <font>
      <b/>
      <i/>
      <sz val="14"/>
      <color theme="4"/>
      <name val="Calibri (Body)"/>
    </font>
    <font>
      <i/>
      <sz val="14"/>
      <color theme="1" tint="0.24994659260841701"/>
      <name val="Calibri (Body)"/>
    </font>
    <font>
      <b/>
      <sz val="14"/>
      <color theme="1" tint="0.24994659260841701"/>
      <name val="Calibri (Body)"/>
    </font>
    <font>
      <b/>
      <i/>
      <sz val="14"/>
      <color theme="1"/>
      <name val="Calibri (Body)"/>
    </font>
    <font>
      <b/>
      <sz val="14"/>
      <color theme="1"/>
      <name val="Calibri (Body)"/>
    </font>
  </fonts>
  <fills count="9">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tint="-4.9989318521683403E-2"/>
        <bgColor indexed="64"/>
      </patternFill>
    </fill>
  </fills>
  <borders count="22">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style="thin">
        <color theme="0"/>
      </right>
      <top/>
      <bottom/>
      <diagonal/>
    </border>
    <border>
      <left/>
      <right style="thin">
        <color theme="7"/>
      </right>
      <top/>
      <bottom style="thin">
        <color theme="7"/>
      </bottom>
      <diagonal/>
    </border>
    <border>
      <left style="thin">
        <color theme="7"/>
      </left>
      <right style="thin">
        <color theme="7"/>
      </right>
      <top/>
      <bottom style="thin">
        <color theme="7"/>
      </bottom>
      <diagonal/>
    </border>
    <border>
      <left style="thin">
        <color theme="7"/>
      </left>
      <right/>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style="thin">
        <color theme="7"/>
      </right>
      <top/>
      <bottom style="thin">
        <color theme="3"/>
      </bottom>
      <diagonal/>
    </border>
    <border>
      <left style="thin">
        <color theme="7"/>
      </left>
      <right style="thin">
        <color theme="7"/>
      </right>
      <top/>
      <bottom style="thin">
        <color theme="3"/>
      </bottom>
      <diagonal/>
    </border>
    <border>
      <left style="thin">
        <color theme="7"/>
      </left>
      <right/>
      <top/>
      <bottom style="thin">
        <color theme="3"/>
      </bottom>
      <diagonal/>
    </border>
    <border>
      <left/>
      <right/>
      <top style="thin">
        <color theme="3"/>
      </top>
      <bottom style="thin">
        <color theme="3" tint="0.59996337778862885"/>
      </bottom>
      <diagonal/>
    </border>
    <border>
      <left/>
      <right style="thin">
        <color theme="0" tint="-0.14999847407452621"/>
      </right>
      <top style="thin">
        <color theme="3"/>
      </top>
      <bottom style="thin">
        <color theme="3" tint="0.59996337778862885"/>
      </bottom>
      <diagonal/>
    </border>
    <border>
      <left/>
      <right/>
      <top style="thin">
        <color theme="3" tint="0.59996337778862885"/>
      </top>
      <bottom style="thin">
        <color theme="3" tint="0.59996337778862885"/>
      </bottom>
      <diagonal/>
    </border>
    <border>
      <left/>
      <right style="thin">
        <color theme="0" tint="-0.14999847407452621"/>
      </right>
      <top style="thin">
        <color theme="3" tint="0.59996337778862885"/>
      </top>
      <bottom style="thin">
        <color theme="3" tint="0.59996337778862885"/>
      </bottom>
      <diagonal/>
    </border>
    <border>
      <left style="thin">
        <color theme="0" tint="-0.14999847407452621"/>
      </left>
      <right/>
      <top style="thin">
        <color theme="3"/>
      </top>
      <bottom style="thin">
        <color theme="3" tint="0.59996337778862885"/>
      </bottom>
      <diagonal/>
    </border>
    <border>
      <left style="thin">
        <color theme="0" tint="-0.14999847407452621"/>
      </left>
      <right/>
      <top style="thin">
        <color theme="3" tint="0.59996337778862885"/>
      </top>
      <bottom style="thin">
        <color theme="3" tint="0.59996337778862885"/>
      </bottom>
      <diagonal/>
    </border>
  </borders>
  <cellStyleXfs count="16">
    <xf numFmtId="0" fontId="0" fillId="0" borderId="0"/>
    <xf numFmtId="0" fontId="6" fillId="0" borderId="1" applyNumberFormat="0" applyFill="0" applyProtection="0">
      <alignment vertical="center"/>
    </xf>
    <xf numFmtId="0" fontId="9" fillId="0" borderId="2" applyNumberFormat="0" applyFill="0" applyProtection="0">
      <alignment vertical="center"/>
    </xf>
    <xf numFmtId="0" fontId="1" fillId="0" borderId="3" applyNumberFormat="0" applyFill="0" applyProtection="0">
      <alignment vertical="center"/>
    </xf>
    <xf numFmtId="0" fontId="2" fillId="2" borderId="4" applyNumberFormat="0" applyProtection="0">
      <alignment horizontal="right"/>
    </xf>
    <xf numFmtId="0" fontId="3" fillId="0" borderId="4" applyNumberFormat="0" applyProtection="0">
      <alignment vertical="center"/>
    </xf>
    <xf numFmtId="10" fontId="4" fillId="0" borderId="0" applyFont="0" applyFill="0" applyBorder="0" applyAlignment="0" applyProtection="0"/>
    <xf numFmtId="164" fontId="2" fillId="2" borderId="0" applyFont="0" applyFill="0" applyBorder="0" applyAlignment="0" applyProtection="0"/>
    <xf numFmtId="0" fontId="2" fillId="3" borderId="0" applyNumberFormat="0" applyFont="0" applyAlignment="0">
      <alignment horizontal="center" vertical="center" wrapText="1"/>
    </xf>
    <xf numFmtId="0" fontId="5" fillId="4" borderId="0" applyNumberFormat="0" applyBorder="0" applyProtection="0">
      <alignment vertical="center" wrapText="1"/>
    </xf>
    <xf numFmtId="1" fontId="2" fillId="3" borderId="0" applyFont="0" applyFill="0" applyBorder="0" applyAlignment="0"/>
    <xf numFmtId="14" fontId="2" fillId="0" borderId="0" applyFont="0" applyFill="0" applyBorder="0" applyAlignment="0"/>
    <xf numFmtId="164" fontId="2" fillId="2" borderId="0" applyFont="0" applyFill="0" applyBorder="0" applyProtection="0">
      <alignment horizontal="right" indent="2"/>
    </xf>
    <xf numFmtId="0" fontId="8" fillId="6" borderId="0" applyFill="0" applyBorder="0" applyProtection="0">
      <alignment horizontal="left" vertical="center" wrapText="1" indent="1"/>
    </xf>
    <xf numFmtId="0" fontId="10" fillId="0" borderId="5">
      <alignment vertical="center"/>
    </xf>
    <xf numFmtId="0" fontId="13" fillId="5" borderId="0" applyFill="0" applyProtection="0">
      <alignment horizontal="center" vertical="center" wrapText="1"/>
    </xf>
  </cellStyleXfs>
  <cellXfs count="58">
    <xf numFmtId="0" fontId="0" fillId="0" borderId="0" xfId="0"/>
    <xf numFmtId="0" fontId="9" fillId="0" borderId="0" xfId="2" applyFill="1" applyBorder="1">
      <alignment vertical="center"/>
    </xf>
    <xf numFmtId="0" fontId="11" fillId="0" borderId="0" xfId="13" applyFont="1" applyFill="1" applyBorder="1" applyAlignment="1">
      <alignment vertical="center" wrapText="1"/>
    </xf>
    <xf numFmtId="164" fontId="14" fillId="0" borderId="0" xfId="12" applyFont="1" applyFill="1" applyBorder="1" applyAlignment="1">
      <alignment horizontal="right" vertical="center" indent="2"/>
    </xf>
    <xf numFmtId="14" fontId="14" fillId="0" borderId="0" xfId="11" applyFont="1" applyFill="1" applyBorder="1" applyAlignment="1">
      <alignment horizontal="center" vertical="center"/>
    </xf>
    <xf numFmtId="1" fontId="14" fillId="0" borderId="0" xfId="10" applyFont="1" applyFill="1" applyBorder="1" applyAlignment="1">
      <alignment horizontal="center" vertical="center"/>
    </xf>
    <xf numFmtId="0" fontId="15" fillId="0" borderId="0" xfId="13" applyFont="1" applyFill="1" applyBorder="1" applyAlignment="1">
      <alignment vertical="center"/>
    </xf>
    <xf numFmtId="0" fontId="16" fillId="0" borderId="0" xfId="13" applyFont="1" applyFill="1" applyBorder="1" applyAlignment="1">
      <alignment vertical="center"/>
    </xf>
    <xf numFmtId="1" fontId="14" fillId="0" borderId="10" xfId="10" applyFont="1" applyFill="1" applyBorder="1" applyAlignment="1">
      <alignment horizontal="center" vertical="center"/>
    </xf>
    <xf numFmtId="14" fontId="14" fillId="0" borderId="11" xfId="11" applyFont="1" applyFill="1" applyBorder="1" applyAlignment="1">
      <alignment horizontal="center" vertical="center"/>
    </xf>
    <xf numFmtId="164" fontId="14" fillId="0" borderId="11" xfId="12" applyFont="1" applyFill="1" applyBorder="1" applyAlignment="1">
      <alignment horizontal="right" vertical="center" indent="2"/>
    </xf>
    <xf numFmtId="164" fontId="14" fillId="0" borderId="12" xfId="12" applyFont="1" applyFill="1" applyBorder="1" applyAlignment="1">
      <alignment horizontal="right" vertical="center" indent="2"/>
    </xf>
    <xf numFmtId="0" fontId="21" fillId="0" borderId="0" xfId="2" applyFont="1" applyFill="1" applyBorder="1" applyAlignment="1">
      <alignment horizontal="left" vertical="center" indent="1"/>
    </xf>
    <xf numFmtId="0" fontId="22" fillId="0" borderId="0" xfId="3" applyFont="1" applyFill="1" applyBorder="1" applyAlignment="1">
      <alignment horizontal="left" vertical="top" indent="1"/>
    </xf>
    <xf numFmtId="14" fontId="14" fillId="0" borderId="8" xfId="11" applyFont="1" applyFill="1" applyBorder="1" applyAlignment="1">
      <alignment horizontal="center" vertical="center"/>
    </xf>
    <xf numFmtId="1" fontId="14" fillId="0" borderId="7" xfId="10" applyFont="1" applyFill="1" applyBorder="1" applyAlignment="1">
      <alignment horizontal="center" vertical="center"/>
    </xf>
    <xf numFmtId="164" fontId="14" fillId="0" borderId="8" xfId="12" applyFont="1" applyFill="1" applyBorder="1" applyAlignment="1">
      <alignment horizontal="right" vertical="center" indent="2"/>
    </xf>
    <xf numFmtId="164" fontId="14" fillId="0" borderId="9" xfId="12" applyFont="1" applyFill="1" applyBorder="1" applyAlignment="1">
      <alignment horizontal="right" vertical="center" indent="2"/>
    </xf>
    <xf numFmtId="0" fontId="7" fillId="0" borderId="0" xfId="0" applyFont="1" applyFill="1"/>
    <xf numFmtId="0" fontId="12" fillId="0" borderId="0" xfId="2" applyFont="1" applyFill="1" applyBorder="1" applyAlignment="1">
      <alignment horizontal="left" vertical="center" indent="1"/>
    </xf>
    <xf numFmtId="0" fontId="9" fillId="0" borderId="0" xfId="2" applyFill="1" applyBorder="1" applyAlignment="1">
      <alignment horizontal="left" vertical="center" indent="1"/>
    </xf>
    <xf numFmtId="0" fontId="0" fillId="0" borderId="0" xfId="0" applyFill="1"/>
    <xf numFmtId="0" fontId="19" fillId="0" borderId="0" xfId="0" applyFont="1" applyFill="1"/>
    <xf numFmtId="0" fontId="20" fillId="0" borderId="0" xfId="5" applyFont="1" applyFill="1" applyBorder="1">
      <alignment vertical="center"/>
    </xf>
    <xf numFmtId="0" fontId="0" fillId="0" borderId="6" xfId="0" applyFill="1" applyBorder="1"/>
    <xf numFmtId="0" fontId="0" fillId="0" borderId="0" xfId="0" applyFill="1" applyAlignment="1">
      <alignment vertical="center"/>
    </xf>
    <xf numFmtId="0" fontId="14" fillId="0" borderId="0" xfId="0" applyFont="1" applyFill="1" applyAlignment="1">
      <alignment horizontal="center" vertical="center"/>
    </xf>
    <xf numFmtId="0" fontId="14" fillId="0" borderId="0" xfId="0" applyFont="1" applyFill="1" applyAlignment="1">
      <alignment horizontal="right" vertical="center" indent="2"/>
    </xf>
    <xf numFmtId="0" fontId="24" fillId="0" borderId="0" xfId="5" applyFont="1" applyFill="1" applyBorder="1" applyAlignment="1">
      <alignment horizontal="right" vertical="center" indent="1"/>
    </xf>
    <xf numFmtId="0" fontId="23" fillId="7" borderId="1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15" xfId="0" applyFont="1" applyFill="1" applyBorder="1" applyAlignment="1">
      <alignment horizontal="center" vertical="center" wrapText="1"/>
    </xf>
    <xf numFmtId="164" fontId="18" fillId="0" borderId="0" xfId="8" applyNumberFormat="1" applyFont="1" applyFill="1" applyAlignment="1" applyProtection="1">
      <alignment horizontal="right" indent="1"/>
      <protection locked="0"/>
    </xf>
    <xf numFmtId="14" fontId="26" fillId="0" borderId="0" xfId="11" applyFont="1" applyFill="1" applyBorder="1" applyAlignment="1" applyProtection="1">
      <alignment horizontal="right" indent="1"/>
      <protection locked="0"/>
    </xf>
    <xf numFmtId="0" fontId="17" fillId="0" borderId="16" xfId="5" applyFont="1" applyFill="1" applyBorder="1" applyAlignment="1">
      <alignment horizontal="left" vertical="center" indent="2"/>
    </xf>
    <xf numFmtId="0" fontId="17" fillId="0" borderId="16" xfId="5" applyFont="1" applyFill="1" applyBorder="1">
      <alignment vertical="center"/>
    </xf>
    <xf numFmtId="0" fontId="17" fillId="0" borderId="17" xfId="5" applyFont="1" applyFill="1" applyBorder="1">
      <alignment vertical="center"/>
    </xf>
    <xf numFmtId="0" fontId="17" fillId="0" borderId="18" xfId="5" applyFont="1" applyFill="1" applyBorder="1" applyAlignment="1">
      <alignment horizontal="left" vertical="center" indent="2"/>
    </xf>
    <xf numFmtId="0" fontId="17" fillId="0" borderId="18" xfId="5" applyFont="1" applyFill="1" applyBorder="1">
      <alignment vertical="center"/>
    </xf>
    <xf numFmtId="0" fontId="17" fillId="0" borderId="19" xfId="5" applyFont="1" applyFill="1" applyBorder="1">
      <alignment vertical="center"/>
    </xf>
    <xf numFmtId="164" fontId="18" fillId="0" borderId="20" xfId="8" applyNumberFormat="1" applyFont="1" applyFill="1" applyBorder="1" applyAlignment="1" applyProtection="1">
      <alignment horizontal="right" vertical="center" indent="1"/>
    </xf>
    <xf numFmtId="164" fontId="18" fillId="0" borderId="16" xfId="8" applyNumberFormat="1" applyFont="1" applyFill="1" applyBorder="1" applyAlignment="1" applyProtection="1">
      <alignment horizontal="right" vertical="center" indent="1"/>
    </xf>
    <xf numFmtId="1" fontId="18" fillId="0" borderId="21" xfId="10" applyFont="1" applyFill="1" applyBorder="1" applyAlignment="1" applyProtection="1">
      <alignment horizontal="right" vertical="center" indent="1"/>
    </xf>
    <xf numFmtId="1" fontId="18" fillId="0" borderId="18" xfId="10" applyFont="1" applyFill="1" applyBorder="1" applyAlignment="1" applyProtection="1">
      <alignment horizontal="right" vertical="center" indent="1"/>
    </xf>
    <xf numFmtId="0" fontId="20" fillId="0" borderId="18" xfId="5" applyFont="1" applyFill="1" applyBorder="1" applyAlignment="1">
      <alignment horizontal="left" vertical="center" indent="2"/>
    </xf>
    <xf numFmtId="0" fontId="20" fillId="0" borderId="19" xfId="5" applyFont="1" applyFill="1" applyBorder="1">
      <alignment vertical="center"/>
    </xf>
    <xf numFmtId="1" fontId="25" fillId="0" borderId="21" xfId="10" applyFont="1" applyFill="1" applyBorder="1" applyAlignment="1" applyProtection="1">
      <alignment horizontal="right" vertical="center" indent="1"/>
    </xf>
    <xf numFmtId="1" fontId="25" fillId="0" borderId="18" xfId="10" applyFont="1" applyFill="1" applyBorder="1" applyAlignment="1" applyProtection="1">
      <alignment horizontal="right" vertical="center" indent="1"/>
    </xf>
    <xf numFmtId="164" fontId="25" fillId="0" borderId="21" xfId="8" applyNumberFormat="1" applyFont="1" applyFill="1" applyBorder="1" applyAlignment="1" applyProtection="1">
      <alignment horizontal="right" vertical="center" indent="1"/>
    </xf>
    <xf numFmtId="164" fontId="25" fillId="0" borderId="18" xfId="8" applyNumberFormat="1" applyFont="1" applyFill="1" applyBorder="1" applyAlignment="1" applyProtection="1">
      <alignment horizontal="right" vertical="center" indent="1"/>
    </xf>
    <xf numFmtId="164" fontId="18" fillId="0" borderId="21" xfId="8" applyNumberFormat="1" applyFont="1" applyFill="1" applyBorder="1" applyAlignment="1" applyProtection="1">
      <alignment horizontal="right" vertical="center" indent="1"/>
    </xf>
    <xf numFmtId="164" fontId="18" fillId="0" borderId="18" xfId="8" applyNumberFormat="1" applyFont="1" applyFill="1" applyBorder="1" applyAlignment="1" applyProtection="1">
      <alignment horizontal="right" vertical="center" indent="1"/>
    </xf>
    <xf numFmtId="164" fontId="26" fillId="8" borderId="16" xfId="7" applyFont="1" applyFill="1" applyBorder="1" applyAlignment="1" applyProtection="1">
      <alignment horizontal="right" vertical="center" indent="1"/>
      <protection locked="0"/>
    </xf>
    <xf numFmtId="10" fontId="26" fillId="8" borderId="18" xfId="6" applyFont="1" applyFill="1" applyBorder="1" applyAlignment="1" applyProtection="1">
      <alignment horizontal="right" vertical="center" indent="1"/>
      <protection locked="0"/>
    </xf>
    <xf numFmtId="1" fontId="26" fillId="8" borderId="18" xfId="10" applyFont="1" applyFill="1" applyBorder="1" applyAlignment="1" applyProtection="1">
      <alignment horizontal="right" vertical="center" indent="1"/>
      <protection locked="0"/>
    </xf>
    <xf numFmtId="14" fontId="26" fillId="8" borderId="18" xfId="11" applyFont="1" applyFill="1" applyBorder="1" applyAlignment="1" applyProtection="1">
      <alignment horizontal="right" vertical="center" indent="1"/>
      <protection locked="0"/>
    </xf>
    <xf numFmtId="164" fontId="27" fillId="8" borderId="0" xfId="7" applyFont="1" applyFill="1" applyBorder="1" applyAlignment="1" applyProtection="1">
      <alignment horizontal="right" vertical="center" indent="1"/>
      <protection locked="0"/>
    </xf>
    <xf numFmtId="0" fontId="28" fillId="8" borderId="0" xfId="3" applyFont="1" applyFill="1" applyBorder="1" applyAlignment="1" applyProtection="1">
      <alignment horizontal="right" vertical="center" indent="1"/>
      <protection locked="0"/>
    </xf>
  </cellXfs>
  <cellStyles count="16">
    <cellStyle name="Amount" xfId="7" xr:uid="{00000000-0005-0000-0000-000000000000}"/>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Style 6" xfId="15" xr:uid="{B951F589-AD34-4A5A-AD93-BD9EF15BF323}"/>
    <cellStyle name="SubHead_4" xfId="14" xr:uid="{C3E1C124-5275-4C88-AFC2-C1F30B3DD92B}"/>
    <cellStyle name="Table Amount" xfId="12" xr:uid="{00000000-0005-0000-0000-00000D000000}"/>
  </cellStyles>
  <dxfs count="17">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sz val="16"/>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strike val="0"/>
        <outline val="0"/>
        <shadow val="0"/>
        <u val="none"/>
        <vertAlign val="baseline"/>
        <name val="Calibri"/>
        <family val="2"/>
        <scheme val="minor"/>
      </font>
      <fill>
        <patternFill patternType="none">
          <fgColor indexed="64"/>
          <bgColor auto="1"/>
        </patternFill>
      </fill>
    </dxf>
    <dxf>
      <border>
        <bottom style="thin">
          <color theme="3"/>
        </bottom>
      </border>
    </dxf>
    <dxf>
      <font>
        <color theme="0"/>
      </font>
      <fill>
        <patternFill>
          <bgColor theme="0"/>
        </patternFill>
      </fill>
      <border>
        <left/>
        <right/>
        <top/>
        <bottom/>
        <vertical/>
        <horizontal/>
      </border>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Loan Amortization Schedule" pivot="0" count="3" xr9:uid="{00000000-0011-0000-FFFF-FFFF00000000}">
      <tableStyleElement type="wholeTable" dxfId="16"/>
      <tableStyleElement type="headerRow" dxfId="15"/>
      <tableStyleElement type="totalRow" dxfId="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215900</xdr:colOff>
      <xdr:row>0</xdr:row>
      <xdr:rowOff>254000</xdr:rowOff>
    </xdr:from>
    <xdr:to>
      <xdr:col>1</xdr:col>
      <xdr:colOff>1074854</xdr:colOff>
      <xdr:row>2</xdr:row>
      <xdr:rowOff>127000</xdr:rowOff>
    </xdr:to>
    <xdr:pic>
      <xdr:nvPicPr>
        <xdr:cNvPr id="2" name="Picture 1">
          <a:extLst>
            <a:ext uri="{FF2B5EF4-FFF2-40B4-BE49-F238E27FC236}">
              <a16:creationId xmlns:a16="http://schemas.microsoft.com/office/drawing/2014/main" id="{CFC7732E-E4AA-56CC-6DD9-93D906B361F1}"/>
            </a:ext>
          </a:extLst>
        </xdr:cNvPr>
        <xdr:cNvPicPr>
          <a:picLocks noChangeAspect="1"/>
        </xdr:cNvPicPr>
      </xdr:nvPicPr>
      <xdr:blipFill rotWithShape="1">
        <a:blip xmlns:r="http://schemas.openxmlformats.org/officeDocument/2006/relationships" r:embed="rId1"/>
        <a:srcRect r="72400"/>
        <a:stretch/>
      </xdr:blipFill>
      <xdr:spPr>
        <a:xfrm>
          <a:off x="215900" y="254000"/>
          <a:ext cx="1125654" cy="1003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A382EF-BEF8-4FAC-BDE6-14E294B4CB3B}" name="PaymentSchedule3" displayName="PaymentSchedule3" ref="B13:K524" totalsRowShown="0" headerRowDxfId="10" dataDxfId="11" headerRowBorderDxfId="12">
  <tableColumns count="10">
    <tableColumn id="1" xr3:uid="{34276CB7-3C34-4F7B-BA90-A3E3BDDC992A}" name="Payment number" dataDxfId="9" dataCellStyle="Number">
      <calculatedColumnFormula>IF(LoanIsGood,IF(ROW()-ROW(PaymentSchedule3[[#Headers],[Payment number]])&gt;ScheduledNumberOfPayments,"",ROW()-ROW(PaymentSchedule3[[#Headers],[Payment number]])),"")</calculatedColumnFormula>
    </tableColumn>
    <tableColumn id="2" xr3:uid="{1403A054-F61D-429F-B1BB-4476EC6315CE}" name="Payment_x000a_date" dataDxfId="8" dataCellStyle="Date">
      <calculatedColumnFormula>IF(PaymentSchedule3[[#This Row],[Payment number]]&lt;&gt;"",EOMONTH(LoanStartDate,ROW(PaymentSchedule3[[#This Row],[Payment number]])-ROW(PaymentSchedule3[[#Headers],[Payment number]])-2)+DAY(LoanStartDate),"")</calculatedColumnFormula>
    </tableColumn>
    <tableColumn id="3" xr3:uid="{E67FFDE2-0DC2-4D6E-AF3F-C5A588B48155}" name="Beginning_x000a_balance" dataDxfId="7"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7F890269-E34F-4DDB-A395-4C6596B64B17}" name="Scheduled payment" dataDxfId="6" dataCellStyle="Table Amount">
      <calculatedColumnFormula>IF(PaymentSchedule3[[#This Row],[Payment number]]&lt;&gt;"",ScheduledPayment,"")</calculatedColumnFormula>
    </tableColumn>
    <tableColumn id="5" xr3:uid="{931027E7-8C19-4466-9D4A-F9288DA86D21}" name="Extra_x000a_payment" dataDxfId="5"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CC5B15AD-AB99-402B-813B-ED379DF9B554}" name="Total_x000a_payment" dataDxfId="4"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56A64BC0-073E-48F7-BD63-28B35D636790}" name="Principal" dataDxfId="3" dataCellStyle="Table Amount">
      <calculatedColumnFormula>IF(PaymentSchedule3[[#This Row],[Payment number]]&lt;&gt;"",PaymentSchedule3[[#This Row],[Total
payment]]-PaymentSchedule3[[#This Row],[Interest]],"")</calculatedColumnFormula>
    </tableColumn>
    <tableColumn id="8" xr3:uid="{4A9CA4D4-2346-4A75-8123-A968977AF4B8}" name="Interest" dataDxfId="2" dataCellStyle="Table Amount">
      <calculatedColumnFormula>IF(PaymentSchedule3[[#This Row],[Payment number]]&lt;&gt;"",PaymentSchedule3[[#This Row],[Beginning
balance]]*(InterestRate/PaymentsPerYear),"")</calculatedColumnFormula>
    </tableColumn>
    <tableColumn id="9" xr3:uid="{C39E71DF-B719-4486-AA13-11B7D11F817D}" name="Ending_x000a_balance" dataDxfId="1"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FF2DDF66-04AB-4B2F-A770-16226B363CDF}" name="Cumulative_x000a_interest" dataDxfId="0"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WeBC 2022">
      <a:dk1>
        <a:srgbClr val="000000"/>
      </a:dk1>
      <a:lt1>
        <a:srgbClr val="FFFFFF"/>
      </a:lt1>
      <a:dk2>
        <a:srgbClr val="212745"/>
      </a:dk2>
      <a:lt2>
        <a:srgbClr val="B4DCFA"/>
      </a:lt2>
      <a:accent1>
        <a:srgbClr val="70488F"/>
      </a:accent1>
      <a:accent2>
        <a:srgbClr val="D3613C"/>
      </a:accent2>
      <a:accent3>
        <a:srgbClr val="FDC279"/>
      </a:accent3>
      <a:accent4>
        <a:srgbClr val="B6DBAA"/>
      </a:accent4>
      <a:accent5>
        <a:srgbClr val="3B4557"/>
      </a:accent5>
      <a:accent6>
        <a:srgbClr val="F6F3ED"/>
      </a:accent6>
      <a:hlink>
        <a:srgbClr val="0432FF"/>
      </a:hlink>
      <a:folHlink>
        <a:srgbClr val="A56A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0632-B3BD-43EF-A3A5-D48CEBC148C6}">
  <sheetPr codeName="Sheet1">
    <tabColor theme="4" tint="-0.499984740745262"/>
    <pageSetUpPr autoPageBreaks="0" fitToPage="1"/>
  </sheetPr>
  <dimension ref="B1:L535"/>
  <sheetViews>
    <sheetView showGridLines="0" tabSelected="1" zoomScaleNormal="100" workbookViewId="0">
      <pane ySplit="13" topLeftCell="A14" activePane="bottomLeft" state="frozen"/>
      <selection pane="bottomLeft" activeCell="E8" sqref="E8"/>
    </sheetView>
  </sheetViews>
  <sheetFormatPr baseColWidth="10" defaultColWidth="8.83203125" defaultRowHeight="24" customHeight="1" x14ac:dyDescent="0.2"/>
  <cols>
    <col min="1" max="1" width="3.5" style="26" customWidth="1"/>
    <col min="2" max="3" width="15.6640625" style="26" customWidth="1"/>
    <col min="4" max="11" width="15.6640625" style="27" customWidth="1"/>
    <col min="12" max="12" width="3.5" style="26" customWidth="1"/>
    <col min="13" max="16384" width="8.83203125" style="26"/>
  </cols>
  <sheetData>
    <row r="1" spans="2:12" s="18" customFormat="1" ht="21" customHeight="1" x14ac:dyDescent="0.2">
      <c r="B1" s="2"/>
      <c r="C1" s="2"/>
      <c r="D1" s="2"/>
      <c r="E1" s="2"/>
      <c r="F1" s="2"/>
      <c r="G1" s="2"/>
      <c r="H1" s="2"/>
      <c r="I1" s="2"/>
      <c r="J1" s="2"/>
      <c r="K1" s="2"/>
      <c r="L1" s="18" t="s">
        <v>16</v>
      </c>
    </row>
    <row r="2" spans="2:12" s="18" customFormat="1" ht="68" customHeight="1" x14ac:dyDescent="0.2">
      <c r="B2" s="2"/>
      <c r="C2" s="7" t="s">
        <v>17</v>
      </c>
      <c r="D2" s="6"/>
      <c r="E2" s="6"/>
      <c r="F2" s="6"/>
      <c r="G2" s="6"/>
      <c r="H2" s="6"/>
      <c r="I2" s="6"/>
      <c r="J2" s="6"/>
      <c r="K2" s="6"/>
    </row>
    <row r="3" spans="2:12" s="18" customFormat="1" ht="17" customHeight="1" x14ac:dyDescent="0.2">
      <c r="B3" s="2"/>
      <c r="C3" s="2"/>
      <c r="D3" s="2"/>
      <c r="E3" s="2"/>
      <c r="F3" s="2"/>
      <c r="G3" s="2"/>
      <c r="H3" s="2"/>
      <c r="I3" s="2"/>
      <c r="J3" s="2"/>
      <c r="K3" s="2"/>
    </row>
    <row r="4" spans="2:12" s="21" customFormat="1" ht="38" customHeight="1" x14ac:dyDescent="0.2">
      <c r="B4" s="12" t="s">
        <v>18</v>
      </c>
      <c r="C4" s="19"/>
      <c r="D4" s="20"/>
      <c r="E4" s="1"/>
      <c r="G4" s="12" t="s">
        <v>19</v>
      </c>
      <c r="H4" s="1"/>
      <c r="I4" s="1"/>
      <c r="J4" s="1"/>
    </row>
    <row r="5" spans="2:12" s="21" customFormat="1" ht="21" customHeight="1" x14ac:dyDescent="0.25">
      <c r="B5" s="34" t="s">
        <v>0</v>
      </c>
      <c r="C5" s="35"/>
      <c r="D5" s="36"/>
      <c r="E5" s="52">
        <v>50000</v>
      </c>
      <c r="F5" s="22"/>
      <c r="G5" s="34" t="s">
        <v>25</v>
      </c>
      <c r="H5" s="36"/>
      <c r="I5" s="40">
        <f ca="1">IF(LoanIsGood,-PMT(InterestRate/PaymentsPerYear,ScheduledNumberOfPayments,LoanAmount),"")</f>
        <v>978.30741093642712</v>
      </c>
      <c r="J5" s="41"/>
      <c r="K5" s="41"/>
    </row>
    <row r="6" spans="2:12" s="21" customFormat="1" ht="21" customHeight="1" x14ac:dyDescent="0.25">
      <c r="B6" s="37" t="s">
        <v>2</v>
      </c>
      <c r="C6" s="38"/>
      <c r="D6" s="39"/>
      <c r="E6" s="53">
        <v>6.5000000000000002E-2</v>
      </c>
      <c r="F6" s="22"/>
      <c r="G6" s="37" t="s">
        <v>24</v>
      </c>
      <c r="H6" s="39"/>
      <c r="I6" s="42">
        <f ca="1">IF(LoanIsGood,LoanPeriod*PaymentsPerYear,"")</f>
        <v>60</v>
      </c>
      <c r="J6" s="43"/>
      <c r="K6" s="43"/>
    </row>
    <row r="7" spans="2:12" s="21" customFormat="1" ht="21" customHeight="1" x14ac:dyDescent="0.25">
      <c r="B7" s="37" t="s">
        <v>3</v>
      </c>
      <c r="C7" s="38"/>
      <c r="D7" s="39"/>
      <c r="E7" s="54">
        <v>5</v>
      </c>
      <c r="F7" s="22"/>
      <c r="G7" s="44" t="s">
        <v>21</v>
      </c>
      <c r="H7" s="45"/>
      <c r="I7" s="46">
        <f ca="1">ActualNumberOfPayments</f>
        <v>60</v>
      </c>
      <c r="J7" s="47"/>
      <c r="K7" s="47"/>
    </row>
    <row r="8" spans="2:12" s="21" customFormat="1" ht="21" customHeight="1" x14ac:dyDescent="0.25">
      <c r="B8" s="37" t="s">
        <v>4</v>
      </c>
      <c r="C8" s="38"/>
      <c r="D8" s="39"/>
      <c r="E8" s="54">
        <v>12</v>
      </c>
      <c r="F8" s="22"/>
      <c r="G8" s="44" t="s">
        <v>22</v>
      </c>
      <c r="H8" s="45"/>
      <c r="I8" s="48">
        <f ca="1">TotalEarlyPayments</f>
        <v>0</v>
      </c>
      <c r="J8" s="49"/>
      <c r="K8" s="49"/>
    </row>
    <row r="9" spans="2:12" s="21" customFormat="1" ht="21" customHeight="1" x14ac:dyDescent="0.25">
      <c r="B9" s="37" t="s">
        <v>5</v>
      </c>
      <c r="C9" s="38"/>
      <c r="D9" s="39"/>
      <c r="E9" s="55">
        <f ca="1">TODAY()</f>
        <v>45722</v>
      </c>
      <c r="F9" s="22"/>
      <c r="G9" s="37" t="s">
        <v>23</v>
      </c>
      <c r="H9" s="39"/>
      <c r="I9" s="50">
        <f ca="1">TotalInterest</f>
        <v>8698.4446561856275</v>
      </c>
      <c r="J9" s="51"/>
      <c r="K9" s="51"/>
    </row>
    <row r="10" spans="2:12" s="21" customFormat="1" ht="12.5" customHeight="1" x14ac:dyDescent="0.25">
      <c r="B10" s="22"/>
      <c r="C10" s="23"/>
      <c r="D10" s="23"/>
      <c r="E10" s="33"/>
      <c r="F10" s="22"/>
      <c r="G10" s="23"/>
      <c r="H10" s="23"/>
      <c r="I10" s="32"/>
      <c r="J10" s="32"/>
      <c r="K10" s="32"/>
    </row>
    <row r="11" spans="2:12" s="21" customFormat="1" ht="20.75" customHeight="1" x14ac:dyDescent="0.25">
      <c r="B11" s="28" t="s">
        <v>20</v>
      </c>
      <c r="C11" s="28"/>
      <c r="D11" s="28"/>
      <c r="E11" s="56">
        <v>0</v>
      </c>
      <c r="F11" s="22"/>
      <c r="G11" s="13" t="s">
        <v>6</v>
      </c>
      <c r="H11" s="13"/>
      <c r="I11" s="57" t="s">
        <v>26</v>
      </c>
      <c r="J11" s="57"/>
      <c r="K11" s="57"/>
    </row>
    <row r="12" spans="2:12" s="21" customFormat="1" ht="22" customHeight="1" x14ac:dyDescent="0.2">
      <c r="B12" s="24"/>
    </row>
    <row r="13" spans="2:12" s="25" customFormat="1" ht="48" customHeight="1" x14ac:dyDescent="0.2">
      <c r="B13" s="29" t="s">
        <v>7</v>
      </c>
      <c r="C13" s="30" t="s">
        <v>8</v>
      </c>
      <c r="D13" s="30" t="s">
        <v>9</v>
      </c>
      <c r="E13" s="30" t="s">
        <v>1</v>
      </c>
      <c r="F13" s="30" t="s">
        <v>10</v>
      </c>
      <c r="G13" s="30" t="s">
        <v>11</v>
      </c>
      <c r="H13" s="30" t="s">
        <v>12</v>
      </c>
      <c r="I13" s="30" t="s">
        <v>13</v>
      </c>
      <c r="J13" s="30" t="s">
        <v>14</v>
      </c>
      <c r="K13" s="31" t="s">
        <v>15</v>
      </c>
    </row>
    <row r="14" spans="2:12" s="21" customFormat="1" ht="21" customHeight="1" x14ac:dyDescent="0.2">
      <c r="B14" s="15">
        <f ca="1">IF(LoanIsGood,IF(ROW()-ROW(PaymentSchedule3[[#Headers],[Payment number]])&gt;ScheduledNumberOfPayments,"",ROW()-ROW(PaymentSchedule3[[#Headers],[Payment number]])),"")</f>
        <v>1</v>
      </c>
      <c r="C14" s="14">
        <f ca="1">IF(PaymentSchedule3[[#This Row],[Payment number]]&lt;&gt;"",EOMONTH(LoanStartDate,ROW(PaymentSchedule3[[#This Row],[Payment number]])-ROW(PaymentSchedule3[[#Headers],[Payment number]])-2)+DAY(LoanStartDate),"")</f>
        <v>45722</v>
      </c>
      <c r="D14" s="16">
        <f ca="1">IF(PaymentSchedule3[[#This Row],[Payment number]]&lt;&gt;"",IF(ROW()-ROW(PaymentSchedule3[[#Headers],[Beginning
balance]])=1,LoanAmount,INDEX(PaymentSchedule3[Ending
balance],ROW()-ROW(PaymentSchedule3[[#Headers],[Beginning
balance]])-1)),"")</f>
        <v>50000</v>
      </c>
      <c r="E14" s="16">
        <f ca="1">IF(PaymentSchedule3[[#This Row],[Payment number]]&lt;&gt;"",ScheduledPayment,"")</f>
        <v>978.30741093642712</v>
      </c>
      <c r="F14" s="16">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 s="16">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14" s="16">
        <f ca="1">IF(PaymentSchedule3[[#This Row],[Payment number]]&lt;&gt;"",PaymentSchedule3[[#This Row],[Total
payment]]-PaymentSchedule3[[#This Row],[Interest]],"")</f>
        <v>707.47407760309375</v>
      </c>
      <c r="I14" s="16">
        <f ca="1">IF(PaymentSchedule3[[#This Row],[Payment number]]&lt;&gt;"",PaymentSchedule3[[#This Row],[Beginning
balance]]*(InterestRate/PaymentsPerYear),"")</f>
        <v>270.83333333333331</v>
      </c>
      <c r="J14" s="16">
        <f ca="1">IF(PaymentSchedule3[[#This Row],[Payment number]]&lt;&gt;"",IF(PaymentSchedule3[[#This Row],[Scheduled payment]]+PaymentSchedule3[[#This Row],[Extra
payment]]&lt;=PaymentSchedule3[[#This Row],[Beginning
balance]],PaymentSchedule3[[#This Row],[Beginning
balance]]-PaymentSchedule3[[#This Row],[Principal]],0),"")</f>
        <v>49292.525922396904</v>
      </c>
      <c r="K14" s="17">
        <f ca="1">IF(PaymentSchedule3[[#This Row],[Payment number]]&lt;&gt;"",SUM(INDEX(PaymentSchedule3[Interest],1,1):PaymentSchedule3[[#This Row],[Interest]]),"")</f>
        <v>270.83333333333331</v>
      </c>
    </row>
    <row r="15" spans="2:12" s="21" customFormat="1" ht="21" customHeight="1" x14ac:dyDescent="0.2">
      <c r="B15" s="8">
        <f ca="1">IF(LoanIsGood,IF(ROW()-ROW(PaymentSchedule3[[#Headers],[Payment number]])&gt;ScheduledNumberOfPayments,"",ROW()-ROW(PaymentSchedule3[[#Headers],[Payment number]])),"")</f>
        <v>2</v>
      </c>
      <c r="C15" s="9">
        <f ca="1">IF(PaymentSchedule3[[#This Row],[Payment number]]&lt;&gt;"",EOMONTH(LoanStartDate,ROW(PaymentSchedule3[[#This Row],[Payment number]])-ROW(PaymentSchedule3[[#Headers],[Payment number]])-2)+DAY(LoanStartDate),"")</f>
        <v>45753</v>
      </c>
      <c r="D15" s="10">
        <f ca="1">IF(PaymentSchedule3[[#This Row],[Payment number]]&lt;&gt;"",IF(ROW()-ROW(PaymentSchedule3[[#Headers],[Beginning
balance]])=1,LoanAmount,INDEX(PaymentSchedule3[Ending
balance],ROW()-ROW(PaymentSchedule3[[#Headers],[Beginning
balance]])-1)),"")</f>
        <v>49292.525922396904</v>
      </c>
      <c r="E15" s="10">
        <f ca="1">IF(PaymentSchedule3[[#This Row],[Payment number]]&lt;&gt;"",ScheduledPayment,"")</f>
        <v>978.30741093642712</v>
      </c>
      <c r="F1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15" s="10">
        <f ca="1">IF(PaymentSchedule3[[#This Row],[Payment number]]&lt;&gt;"",PaymentSchedule3[[#This Row],[Total
payment]]-PaymentSchedule3[[#This Row],[Interest]],"")</f>
        <v>711.30622885677724</v>
      </c>
      <c r="I15" s="10">
        <f ca="1">IF(PaymentSchedule3[[#This Row],[Payment number]]&lt;&gt;"",PaymentSchedule3[[#This Row],[Beginning
balance]]*(InterestRate/PaymentsPerYear),"")</f>
        <v>267.00118207964988</v>
      </c>
      <c r="J15" s="10">
        <f ca="1">IF(PaymentSchedule3[[#This Row],[Payment number]]&lt;&gt;"",IF(PaymentSchedule3[[#This Row],[Scheduled payment]]+PaymentSchedule3[[#This Row],[Extra
payment]]&lt;=PaymentSchedule3[[#This Row],[Beginning
balance]],PaymentSchedule3[[#This Row],[Beginning
balance]]-PaymentSchedule3[[#This Row],[Principal]],0),"")</f>
        <v>48581.21969354013</v>
      </c>
      <c r="K15" s="11">
        <f ca="1">IF(PaymentSchedule3[[#This Row],[Payment number]]&lt;&gt;"",SUM(INDEX(PaymentSchedule3[Interest],1,1):PaymentSchedule3[[#This Row],[Interest]]),"")</f>
        <v>537.83451541298314</v>
      </c>
    </row>
    <row r="16" spans="2:12" s="21" customFormat="1" ht="21" customHeight="1" x14ac:dyDescent="0.2">
      <c r="B16" s="8">
        <f ca="1">IF(LoanIsGood,IF(ROW()-ROW(PaymentSchedule3[[#Headers],[Payment number]])&gt;ScheduledNumberOfPayments,"",ROW()-ROW(PaymentSchedule3[[#Headers],[Payment number]])),"")</f>
        <v>3</v>
      </c>
      <c r="C16" s="9">
        <f ca="1">IF(PaymentSchedule3[[#This Row],[Payment number]]&lt;&gt;"",EOMONTH(LoanStartDate,ROW(PaymentSchedule3[[#This Row],[Payment number]])-ROW(PaymentSchedule3[[#Headers],[Payment number]])-2)+DAY(LoanStartDate),"")</f>
        <v>45783</v>
      </c>
      <c r="D16" s="10">
        <f ca="1">IF(PaymentSchedule3[[#This Row],[Payment number]]&lt;&gt;"",IF(ROW()-ROW(PaymentSchedule3[[#Headers],[Beginning
balance]])=1,LoanAmount,INDEX(PaymentSchedule3[Ending
balance],ROW()-ROW(PaymentSchedule3[[#Headers],[Beginning
balance]])-1)),"")</f>
        <v>48581.21969354013</v>
      </c>
      <c r="E16" s="10">
        <f ca="1">IF(PaymentSchedule3[[#This Row],[Payment number]]&lt;&gt;"",ScheduledPayment,"")</f>
        <v>978.30741093642712</v>
      </c>
      <c r="F1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16" s="10">
        <f ca="1">IF(PaymentSchedule3[[#This Row],[Payment number]]&lt;&gt;"",PaymentSchedule3[[#This Row],[Total
payment]]-PaymentSchedule3[[#This Row],[Interest]],"")</f>
        <v>715.15913759641808</v>
      </c>
      <c r="I16" s="10">
        <f ca="1">IF(PaymentSchedule3[[#This Row],[Payment number]]&lt;&gt;"",PaymentSchedule3[[#This Row],[Beginning
balance]]*(InterestRate/PaymentsPerYear),"")</f>
        <v>263.14827334000904</v>
      </c>
      <c r="J16" s="10">
        <f ca="1">IF(PaymentSchedule3[[#This Row],[Payment number]]&lt;&gt;"",IF(PaymentSchedule3[[#This Row],[Scheduled payment]]+PaymentSchedule3[[#This Row],[Extra
payment]]&lt;=PaymentSchedule3[[#This Row],[Beginning
balance]],PaymentSchedule3[[#This Row],[Beginning
balance]]-PaymentSchedule3[[#This Row],[Principal]],0),"")</f>
        <v>47866.06055594371</v>
      </c>
      <c r="K16" s="11">
        <f ca="1">IF(PaymentSchedule3[[#This Row],[Payment number]]&lt;&gt;"",SUM(INDEX(PaymentSchedule3[Interest],1,1):PaymentSchedule3[[#This Row],[Interest]]),"")</f>
        <v>800.98278875299218</v>
      </c>
    </row>
    <row r="17" spans="2:11" s="21" customFormat="1" ht="21" customHeight="1" x14ac:dyDescent="0.2">
      <c r="B17" s="8">
        <f ca="1">IF(LoanIsGood,IF(ROW()-ROW(PaymentSchedule3[[#Headers],[Payment number]])&gt;ScheduledNumberOfPayments,"",ROW()-ROW(PaymentSchedule3[[#Headers],[Payment number]])),"")</f>
        <v>4</v>
      </c>
      <c r="C17" s="9">
        <f ca="1">IF(PaymentSchedule3[[#This Row],[Payment number]]&lt;&gt;"",EOMONTH(LoanStartDate,ROW(PaymentSchedule3[[#This Row],[Payment number]])-ROW(PaymentSchedule3[[#Headers],[Payment number]])-2)+DAY(LoanStartDate),"")</f>
        <v>45814</v>
      </c>
      <c r="D17" s="10">
        <f ca="1">IF(PaymentSchedule3[[#This Row],[Payment number]]&lt;&gt;"",IF(ROW()-ROW(PaymentSchedule3[[#Headers],[Beginning
balance]])=1,LoanAmount,INDEX(PaymentSchedule3[Ending
balance],ROW()-ROW(PaymentSchedule3[[#Headers],[Beginning
balance]])-1)),"")</f>
        <v>47866.06055594371</v>
      </c>
      <c r="E17" s="10">
        <f ca="1">IF(PaymentSchedule3[[#This Row],[Payment number]]&lt;&gt;"",ScheduledPayment,"")</f>
        <v>978.30741093642712</v>
      </c>
      <c r="F1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17" s="10">
        <f ca="1">IF(PaymentSchedule3[[#This Row],[Payment number]]&lt;&gt;"",PaymentSchedule3[[#This Row],[Total
payment]]-PaymentSchedule3[[#This Row],[Interest]],"")</f>
        <v>719.0329162583987</v>
      </c>
      <c r="I17" s="10">
        <f ca="1">IF(PaymentSchedule3[[#This Row],[Payment number]]&lt;&gt;"",PaymentSchedule3[[#This Row],[Beginning
balance]]*(InterestRate/PaymentsPerYear),"")</f>
        <v>259.27449467802842</v>
      </c>
      <c r="J17" s="10">
        <f ca="1">IF(PaymentSchedule3[[#This Row],[Payment number]]&lt;&gt;"",IF(PaymentSchedule3[[#This Row],[Scheduled payment]]+PaymentSchedule3[[#This Row],[Extra
payment]]&lt;=PaymentSchedule3[[#This Row],[Beginning
balance]],PaymentSchedule3[[#This Row],[Beginning
balance]]-PaymentSchedule3[[#This Row],[Principal]],0),"")</f>
        <v>47147.027639685308</v>
      </c>
      <c r="K17" s="11">
        <f ca="1">IF(PaymentSchedule3[[#This Row],[Payment number]]&lt;&gt;"",SUM(INDEX(PaymentSchedule3[Interest],1,1):PaymentSchedule3[[#This Row],[Interest]]),"")</f>
        <v>1060.2572834310206</v>
      </c>
    </row>
    <row r="18" spans="2:11" s="21" customFormat="1" ht="21" customHeight="1" x14ac:dyDescent="0.2">
      <c r="B18" s="8">
        <f ca="1">IF(LoanIsGood,IF(ROW()-ROW(PaymentSchedule3[[#Headers],[Payment number]])&gt;ScheduledNumberOfPayments,"",ROW()-ROW(PaymentSchedule3[[#Headers],[Payment number]])),"")</f>
        <v>5</v>
      </c>
      <c r="C18" s="9">
        <f ca="1">IF(PaymentSchedule3[[#This Row],[Payment number]]&lt;&gt;"",EOMONTH(LoanStartDate,ROW(PaymentSchedule3[[#This Row],[Payment number]])-ROW(PaymentSchedule3[[#Headers],[Payment number]])-2)+DAY(LoanStartDate),"")</f>
        <v>45844</v>
      </c>
      <c r="D18" s="10">
        <f ca="1">IF(PaymentSchedule3[[#This Row],[Payment number]]&lt;&gt;"",IF(ROW()-ROW(PaymentSchedule3[[#Headers],[Beginning
balance]])=1,LoanAmount,INDEX(PaymentSchedule3[Ending
balance],ROW()-ROW(PaymentSchedule3[[#Headers],[Beginning
balance]])-1)),"")</f>
        <v>47147.027639685308</v>
      </c>
      <c r="E18" s="10">
        <f ca="1">IF(PaymentSchedule3[[#This Row],[Payment number]]&lt;&gt;"",ScheduledPayment,"")</f>
        <v>978.30741093642712</v>
      </c>
      <c r="F1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18" s="10">
        <f ca="1">IF(PaymentSchedule3[[#This Row],[Payment number]]&lt;&gt;"",PaymentSchedule3[[#This Row],[Total
payment]]-PaymentSchedule3[[#This Row],[Interest]],"")</f>
        <v>722.92767788813171</v>
      </c>
      <c r="I18" s="10">
        <f ca="1">IF(PaymentSchedule3[[#This Row],[Payment number]]&lt;&gt;"",PaymentSchedule3[[#This Row],[Beginning
balance]]*(InterestRate/PaymentsPerYear),"")</f>
        <v>255.37973304829544</v>
      </c>
      <c r="J18" s="10">
        <f ca="1">IF(PaymentSchedule3[[#This Row],[Payment number]]&lt;&gt;"",IF(PaymentSchedule3[[#This Row],[Scheduled payment]]+PaymentSchedule3[[#This Row],[Extra
payment]]&lt;=PaymentSchedule3[[#This Row],[Beginning
balance]],PaymentSchedule3[[#This Row],[Beginning
balance]]-PaymentSchedule3[[#This Row],[Principal]],0),"")</f>
        <v>46424.099961797176</v>
      </c>
      <c r="K18" s="11">
        <f ca="1">IF(PaymentSchedule3[[#This Row],[Payment number]]&lt;&gt;"",SUM(INDEX(PaymentSchedule3[Interest],1,1):PaymentSchedule3[[#This Row],[Interest]]),"")</f>
        <v>1315.6370164793161</v>
      </c>
    </row>
    <row r="19" spans="2:11" s="21" customFormat="1" ht="21" customHeight="1" x14ac:dyDescent="0.2">
      <c r="B19" s="8">
        <f ca="1">IF(LoanIsGood,IF(ROW()-ROW(PaymentSchedule3[[#Headers],[Payment number]])&gt;ScheduledNumberOfPayments,"",ROW()-ROW(PaymentSchedule3[[#Headers],[Payment number]])),"")</f>
        <v>6</v>
      </c>
      <c r="C19" s="9">
        <f ca="1">IF(PaymentSchedule3[[#This Row],[Payment number]]&lt;&gt;"",EOMONTH(LoanStartDate,ROW(PaymentSchedule3[[#This Row],[Payment number]])-ROW(PaymentSchedule3[[#Headers],[Payment number]])-2)+DAY(LoanStartDate),"")</f>
        <v>45875</v>
      </c>
      <c r="D19" s="10">
        <f ca="1">IF(PaymentSchedule3[[#This Row],[Payment number]]&lt;&gt;"",IF(ROW()-ROW(PaymentSchedule3[[#Headers],[Beginning
balance]])=1,LoanAmount,INDEX(PaymentSchedule3[Ending
balance],ROW()-ROW(PaymentSchedule3[[#Headers],[Beginning
balance]])-1)),"")</f>
        <v>46424.099961797176</v>
      </c>
      <c r="E19" s="10">
        <f ca="1">IF(PaymentSchedule3[[#This Row],[Payment number]]&lt;&gt;"",ScheduledPayment,"")</f>
        <v>978.30741093642712</v>
      </c>
      <c r="F1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19" s="10">
        <f ca="1">IF(PaymentSchedule3[[#This Row],[Payment number]]&lt;&gt;"",PaymentSchedule3[[#This Row],[Total
payment]]-PaymentSchedule3[[#This Row],[Interest]],"")</f>
        <v>726.84353614335907</v>
      </c>
      <c r="I19" s="10">
        <f ca="1">IF(PaymentSchedule3[[#This Row],[Payment number]]&lt;&gt;"",PaymentSchedule3[[#This Row],[Beginning
balance]]*(InterestRate/PaymentsPerYear),"")</f>
        <v>251.46387479306804</v>
      </c>
      <c r="J19" s="10">
        <f ca="1">IF(PaymentSchedule3[[#This Row],[Payment number]]&lt;&gt;"",IF(PaymentSchedule3[[#This Row],[Scheduled payment]]+PaymentSchedule3[[#This Row],[Extra
payment]]&lt;=PaymentSchedule3[[#This Row],[Beginning
balance]],PaymentSchedule3[[#This Row],[Beginning
balance]]-PaymentSchedule3[[#This Row],[Principal]],0),"")</f>
        <v>45697.256425653817</v>
      </c>
      <c r="K19" s="11">
        <f ca="1">IF(PaymentSchedule3[[#This Row],[Payment number]]&lt;&gt;"",SUM(INDEX(PaymentSchedule3[Interest],1,1):PaymentSchedule3[[#This Row],[Interest]]),"")</f>
        <v>1567.1008912723842</v>
      </c>
    </row>
    <row r="20" spans="2:11" s="21" customFormat="1" ht="21" customHeight="1" x14ac:dyDescent="0.2">
      <c r="B20" s="8">
        <f ca="1">IF(LoanIsGood,IF(ROW()-ROW(PaymentSchedule3[[#Headers],[Payment number]])&gt;ScheduledNumberOfPayments,"",ROW()-ROW(PaymentSchedule3[[#Headers],[Payment number]])),"")</f>
        <v>7</v>
      </c>
      <c r="C20" s="9">
        <f ca="1">IF(PaymentSchedule3[[#This Row],[Payment number]]&lt;&gt;"",EOMONTH(LoanStartDate,ROW(PaymentSchedule3[[#This Row],[Payment number]])-ROW(PaymentSchedule3[[#Headers],[Payment number]])-2)+DAY(LoanStartDate),"")</f>
        <v>45906</v>
      </c>
      <c r="D20" s="10">
        <f ca="1">IF(PaymentSchedule3[[#This Row],[Payment number]]&lt;&gt;"",IF(ROW()-ROW(PaymentSchedule3[[#Headers],[Beginning
balance]])=1,LoanAmount,INDEX(PaymentSchedule3[Ending
balance],ROW()-ROW(PaymentSchedule3[[#Headers],[Beginning
balance]])-1)),"")</f>
        <v>45697.256425653817</v>
      </c>
      <c r="E20" s="10">
        <f ca="1">IF(PaymentSchedule3[[#This Row],[Payment number]]&lt;&gt;"",ScheduledPayment,"")</f>
        <v>978.30741093642712</v>
      </c>
      <c r="F2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0" s="10">
        <f ca="1">IF(PaymentSchedule3[[#This Row],[Payment number]]&lt;&gt;"",PaymentSchedule3[[#This Row],[Total
payment]]-PaymentSchedule3[[#This Row],[Interest]],"")</f>
        <v>730.78060529746892</v>
      </c>
      <c r="I20" s="10">
        <f ca="1">IF(PaymentSchedule3[[#This Row],[Payment number]]&lt;&gt;"",PaymentSchedule3[[#This Row],[Beginning
balance]]*(InterestRate/PaymentsPerYear),"")</f>
        <v>247.52680563895819</v>
      </c>
      <c r="J20" s="10">
        <f ca="1">IF(PaymentSchedule3[[#This Row],[Payment number]]&lt;&gt;"",IF(PaymentSchedule3[[#This Row],[Scheduled payment]]+PaymentSchedule3[[#This Row],[Extra
payment]]&lt;=PaymentSchedule3[[#This Row],[Beginning
balance]],PaymentSchedule3[[#This Row],[Beginning
balance]]-PaymentSchedule3[[#This Row],[Principal]],0),"")</f>
        <v>44966.475820356347</v>
      </c>
      <c r="K20" s="11">
        <f ca="1">IF(PaymentSchedule3[[#This Row],[Payment number]]&lt;&gt;"",SUM(INDEX(PaymentSchedule3[Interest],1,1):PaymentSchedule3[[#This Row],[Interest]]),"")</f>
        <v>1814.6276969113424</v>
      </c>
    </row>
    <row r="21" spans="2:11" s="21" customFormat="1" ht="21" customHeight="1" x14ac:dyDescent="0.2">
      <c r="B21" s="8">
        <f ca="1">IF(LoanIsGood,IF(ROW()-ROW(PaymentSchedule3[[#Headers],[Payment number]])&gt;ScheduledNumberOfPayments,"",ROW()-ROW(PaymentSchedule3[[#Headers],[Payment number]])),"")</f>
        <v>8</v>
      </c>
      <c r="C21" s="9">
        <f ca="1">IF(PaymentSchedule3[[#This Row],[Payment number]]&lt;&gt;"",EOMONTH(LoanStartDate,ROW(PaymentSchedule3[[#This Row],[Payment number]])-ROW(PaymentSchedule3[[#Headers],[Payment number]])-2)+DAY(LoanStartDate),"")</f>
        <v>45936</v>
      </c>
      <c r="D21" s="10">
        <f ca="1">IF(PaymentSchedule3[[#This Row],[Payment number]]&lt;&gt;"",IF(ROW()-ROW(PaymentSchedule3[[#Headers],[Beginning
balance]])=1,LoanAmount,INDEX(PaymentSchedule3[Ending
balance],ROW()-ROW(PaymentSchedule3[[#Headers],[Beginning
balance]])-1)),"")</f>
        <v>44966.475820356347</v>
      </c>
      <c r="E21" s="10">
        <f ca="1">IF(PaymentSchedule3[[#This Row],[Payment number]]&lt;&gt;"",ScheduledPayment,"")</f>
        <v>978.30741093642712</v>
      </c>
      <c r="F2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1" s="10">
        <f ca="1">IF(PaymentSchedule3[[#This Row],[Payment number]]&lt;&gt;"",PaymentSchedule3[[#This Row],[Total
payment]]-PaymentSchedule3[[#This Row],[Interest]],"")</f>
        <v>734.73900024283023</v>
      </c>
      <c r="I21" s="10">
        <f ca="1">IF(PaymentSchedule3[[#This Row],[Payment number]]&lt;&gt;"",PaymentSchedule3[[#This Row],[Beginning
balance]]*(InterestRate/PaymentsPerYear),"")</f>
        <v>243.56841069359689</v>
      </c>
      <c r="J21" s="10">
        <f ca="1">IF(PaymentSchedule3[[#This Row],[Payment number]]&lt;&gt;"",IF(PaymentSchedule3[[#This Row],[Scheduled payment]]+PaymentSchedule3[[#This Row],[Extra
payment]]&lt;=PaymentSchedule3[[#This Row],[Beginning
balance]],PaymentSchedule3[[#This Row],[Beginning
balance]]-PaymentSchedule3[[#This Row],[Principal]],0),"")</f>
        <v>44231.736820113518</v>
      </c>
      <c r="K21" s="11">
        <f ca="1">IF(PaymentSchedule3[[#This Row],[Payment number]]&lt;&gt;"",SUM(INDEX(PaymentSchedule3[Interest],1,1):PaymentSchedule3[[#This Row],[Interest]]),"")</f>
        <v>2058.1961076049392</v>
      </c>
    </row>
    <row r="22" spans="2:11" s="21" customFormat="1" ht="21" customHeight="1" x14ac:dyDescent="0.2">
      <c r="B22" s="8">
        <f ca="1">IF(LoanIsGood,IF(ROW()-ROW(PaymentSchedule3[[#Headers],[Payment number]])&gt;ScheduledNumberOfPayments,"",ROW()-ROW(PaymentSchedule3[[#Headers],[Payment number]])),"")</f>
        <v>9</v>
      </c>
      <c r="C22" s="9">
        <f ca="1">IF(PaymentSchedule3[[#This Row],[Payment number]]&lt;&gt;"",EOMONTH(LoanStartDate,ROW(PaymentSchedule3[[#This Row],[Payment number]])-ROW(PaymentSchedule3[[#Headers],[Payment number]])-2)+DAY(LoanStartDate),"")</f>
        <v>45967</v>
      </c>
      <c r="D22" s="10">
        <f ca="1">IF(PaymentSchedule3[[#This Row],[Payment number]]&lt;&gt;"",IF(ROW()-ROW(PaymentSchedule3[[#Headers],[Beginning
balance]])=1,LoanAmount,INDEX(PaymentSchedule3[Ending
balance],ROW()-ROW(PaymentSchedule3[[#Headers],[Beginning
balance]])-1)),"")</f>
        <v>44231.736820113518</v>
      </c>
      <c r="E22" s="10">
        <f ca="1">IF(PaymentSchedule3[[#This Row],[Payment number]]&lt;&gt;"",ScheduledPayment,"")</f>
        <v>978.30741093642712</v>
      </c>
      <c r="F2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2" s="10">
        <f ca="1">IF(PaymentSchedule3[[#This Row],[Payment number]]&lt;&gt;"",PaymentSchedule3[[#This Row],[Total
payment]]-PaymentSchedule3[[#This Row],[Interest]],"")</f>
        <v>738.71883649414553</v>
      </c>
      <c r="I22" s="10">
        <f ca="1">IF(PaymentSchedule3[[#This Row],[Payment number]]&lt;&gt;"",PaymentSchedule3[[#This Row],[Beginning
balance]]*(InterestRate/PaymentsPerYear),"")</f>
        <v>239.58857444228155</v>
      </c>
      <c r="J22" s="10">
        <f ca="1">IF(PaymentSchedule3[[#This Row],[Payment number]]&lt;&gt;"",IF(PaymentSchedule3[[#This Row],[Scheduled payment]]+PaymentSchedule3[[#This Row],[Extra
payment]]&lt;=PaymentSchedule3[[#This Row],[Beginning
balance]],PaymentSchedule3[[#This Row],[Beginning
balance]]-PaymentSchedule3[[#This Row],[Principal]],0),"")</f>
        <v>43493.017983619371</v>
      </c>
      <c r="K22" s="11">
        <f ca="1">IF(PaymentSchedule3[[#This Row],[Payment number]]&lt;&gt;"",SUM(INDEX(PaymentSchedule3[Interest],1,1):PaymentSchedule3[[#This Row],[Interest]]),"")</f>
        <v>2297.7846820472209</v>
      </c>
    </row>
    <row r="23" spans="2:11" s="21" customFormat="1" ht="21" customHeight="1" x14ac:dyDescent="0.2">
      <c r="B23" s="8">
        <f ca="1">IF(LoanIsGood,IF(ROW()-ROW(PaymentSchedule3[[#Headers],[Payment number]])&gt;ScheduledNumberOfPayments,"",ROW()-ROW(PaymentSchedule3[[#Headers],[Payment number]])),"")</f>
        <v>10</v>
      </c>
      <c r="C23" s="9">
        <f ca="1">IF(PaymentSchedule3[[#This Row],[Payment number]]&lt;&gt;"",EOMONTH(LoanStartDate,ROW(PaymentSchedule3[[#This Row],[Payment number]])-ROW(PaymentSchedule3[[#Headers],[Payment number]])-2)+DAY(LoanStartDate),"")</f>
        <v>45997</v>
      </c>
      <c r="D23" s="10">
        <f ca="1">IF(PaymentSchedule3[[#This Row],[Payment number]]&lt;&gt;"",IF(ROW()-ROW(PaymentSchedule3[[#Headers],[Beginning
balance]])=1,LoanAmount,INDEX(PaymentSchedule3[Ending
balance],ROW()-ROW(PaymentSchedule3[[#Headers],[Beginning
balance]])-1)),"")</f>
        <v>43493.017983619371</v>
      </c>
      <c r="E23" s="10">
        <f ca="1">IF(PaymentSchedule3[[#This Row],[Payment number]]&lt;&gt;"",ScheduledPayment,"")</f>
        <v>978.30741093642712</v>
      </c>
      <c r="F23"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3" s="10">
        <f ca="1">IF(PaymentSchedule3[[#This Row],[Payment number]]&lt;&gt;"",PaymentSchedule3[[#This Row],[Total
payment]]-PaymentSchedule3[[#This Row],[Interest]],"")</f>
        <v>742.72023019182222</v>
      </c>
      <c r="I23" s="10">
        <f ca="1">IF(PaymentSchedule3[[#This Row],[Payment number]]&lt;&gt;"",PaymentSchedule3[[#This Row],[Beginning
balance]]*(InterestRate/PaymentsPerYear),"")</f>
        <v>235.58718074460492</v>
      </c>
      <c r="J23" s="10">
        <f ca="1">IF(PaymentSchedule3[[#This Row],[Payment number]]&lt;&gt;"",IF(PaymentSchedule3[[#This Row],[Scheduled payment]]+PaymentSchedule3[[#This Row],[Extra
payment]]&lt;=PaymentSchedule3[[#This Row],[Beginning
balance]],PaymentSchedule3[[#This Row],[Beginning
balance]]-PaymentSchedule3[[#This Row],[Principal]],0),"")</f>
        <v>42750.297753427549</v>
      </c>
      <c r="K23" s="11">
        <f ca="1">IF(PaymentSchedule3[[#This Row],[Payment number]]&lt;&gt;"",SUM(INDEX(PaymentSchedule3[Interest],1,1):PaymentSchedule3[[#This Row],[Interest]]),"")</f>
        <v>2533.3718627918261</v>
      </c>
    </row>
    <row r="24" spans="2:11" s="21" customFormat="1" ht="21" customHeight="1" x14ac:dyDescent="0.2">
      <c r="B24" s="8">
        <f ca="1">IF(LoanIsGood,IF(ROW()-ROW(PaymentSchedule3[[#Headers],[Payment number]])&gt;ScheduledNumberOfPayments,"",ROW()-ROW(PaymentSchedule3[[#Headers],[Payment number]])),"")</f>
        <v>11</v>
      </c>
      <c r="C24" s="9">
        <f ca="1">IF(PaymentSchedule3[[#This Row],[Payment number]]&lt;&gt;"",EOMONTH(LoanStartDate,ROW(PaymentSchedule3[[#This Row],[Payment number]])-ROW(PaymentSchedule3[[#Headers],[Payment number]])-2)+DAY(LoanStartDate),"")</f>
        <v>46028</v>
      </c>
      <c r="D24" s="10">
        <f ca="1">IF(PaymentSchedule3[[#This Row],[Payment number]]&lt;&gt;"",IF(ROW()-ROW(PaymentSchedule3[[#Headers],[Beginning
balance]])=1,LoanAmount,INDEX(PaymentSchedule3[Ending
balance],ROW()-ROW(PaymentSchedule3[[#Headers],[Beginning
balance]])-1)),"")</f>
        <v>42750.297753427549</v>
      </c>
      <c r="E24" s="10">
        <f ca="1">IF(PaymentSchedule3[[#This Row],[Payment number]]&lt;&gt;"",ScheduledPayment,"")</f>
        <v>978.30741093642712</v>
      </c>
      <c r="F24"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4" s="10">
        <f ca="1">IF(PaymentSchedule3[[#This Row],[Payment number]]&lt;&gt;"",PaymentSchedule3[[#This Row],[Total
payment]]-PaymentSchedule3[[#This Row],[Interest]],"")</f>
        <v>746.74329810536119</v>
      </c>
      <c r="I24" s="10">
        <f ca="1">IF(PaymentSchedule3[[#This Row],[Payment number]]&lt;&gt;"",PaymentSchedule3[[#This Row],[Beginning
balance]]*(InterestRate/PaymentsPerYear),"")</f>
        <v>231.5641128310659</v>
      </c>
      <c r="J24" s="10">
        <f ca="1">IF(PaymentSchedule3[[#This Row],[Payment number]]&lt;&gt;"",IF(PaymentSchedule3[[#This Row],[Scheduled payment]]+PaymentSchedule3[[#This Row],[Extra
payment]]&lt;=PaymentSchedule3[[#This Row],[Beginning
balance]],PaymentSchedule3[[#This Row],[Beginning
balance]]-PaymentSchedule3[[#This Row],[Principal]],0),"")</f>
        <v>42003.554455322184</v>
      </c>
      <c r="K24" s="11">
        <f ca="1">IF(PaymentSchedule3[[#This Row],[Payment number]]&lt;&gt;"",SUM(INDEX(PaymentSchedule3[Interest],1,1):PaymentSchedule3[[#This Row],[Interest]]),"")</f>
        <v>2764.9359756228919</v>
      </c>
    </row>
    <row r="25" spans="2:11" s="21" customFormat="1" ht="21" customHeight="1" x14ac:dyDescent="0.2">
      <c r="B25" s="8">
        <f ca="1">IF(LoanIsGood,IF(ROW()-ROW(PaymentSchedule3[[#Headers],[Payment number]])&gt;ScheduledNumberOfPayments,"",ROW()-ROW(PaymentSchedule3[[#Headers],[Payment number]])),"")</f>
        <v>12</v>
      </c>
      <c r="C25" s="9">
        <f ca="1">IF(PaymentSchedule3[[#This Row],[Payment number]]&lt;&gt;"",EOMONTH(LoanStartDate,ROW(PaymentSchedule3[[#This Row],[Payment number]])-ROW(PaymentSchedule3[[#Headers],[Payment number]])-2)+DAY(LoanStartDate),"")</f>
        <v>46059</v>
      </c>
      <c r="D25" s="10">
        <f ca="1">IF(PaymentSchedule3[[#This Row],[Payment number]]&lt;&gt;"",IF(ROW()-ROW(PaymentSchedule3[[#Headers],[Beginning
balance]])=1,LoanAmount,INDEX(PaymentSchedule3[Ending
balance],ROW()-ROW(PaymentSchedule3[[#Headers],[Beginning
balance]])-1)),"")</f>
        <v>42003.554455322184</v>
      </c>
      <c r="E25" s="10">
        <f ca="1">IF(PaymentSchedule3[[#This Row],[Payment number]]&lt;&gt;"",ScheduledPayment,"")</f>
        <v>978.30741093642712</v>
      </c>
      <c r="F2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5" s="10">
        <f ca="1">IF(PaymentSchedule3[[#This Row],[Payment number]]&lt;&gt;"",PaymentSchedule3[[#This Row],[Total
payment]]-PaymentSchedule3[[#This Row],[Interest]],"")</f>
        <v>750.78815763676528</v>
      </c>
      <c r="I25" s="10">
        <f ca="1">IF(PaymentSchedule3[[#This Row],[Payment number]]&lt;&gt;"",PaymentSchedule3[[#This Row],[Beginning
balance]]*(InterestRate/PaymentsPerYear),"")</f>
        <v>227.51925329966184</v>
      </c>
      <c r="J25" s="10">
        <f ca="1">IF(PaymentSchedule3[[#This Row],[Payment number]]&lt;&gt;"",IF(PaymentSchedule3[[#This Row],[Scheduled payment]]+PaymentSchedule3[[#This Row],[Extra
payment]]&lt;=PaymentSchedule3[[#This Row],[Beginning
balance]],PaymentSchedule3[[#This Row],[Beginning
balance]]-PaymentSchedule3[[#This Row],[Principal]],0),"")</f>
        <v>41252.766297685419</v>
      </c>
      <c r="K25" s="11">
        <f ca="1">IF(PaymentSchedule3[[#This Row],[Payment number]]&lt;&gt;"",SUM(INDEX(PaymentSchedule3[Interest],1,1):PaymentSchedule3[[#This Row],[Interest]]),"")</f>
        <v>2992.4552289225539</v>
      </c>
    </row>
    <row r="26" spans="2:11" ht="21" customHeight="1" x14ac:dyDescent="0.2">
      <c r="B26" s="8">
        <f ca="1">IF(LoanIsGood,IF(ROW()-ROW(PaymentSchedule3[[#Headers],[Payment number]])&gt;ScheduledNumberOfPayments,"",ROW()-ROW(PaymentSchedule3[[#Headers],[Payment number]])),"")</f>
        <v>13</v>
      </c>
      <c r="C26" s="9">
        <f ca="1">IF(PaymentSchedule3[[#This Row],[Payment number]]&lt;&gt;"",EOMONTH(LoanStartDate,ROW(PaymentSchedule3[[#This Row],[Payment number]])-ROW(PaymentSchedule3[[#Headers],[Payment number]])-2)+DAY(LoanStartDate),"")</f>
        <v>46087</v>
      </c>
      <c r="D26" s="10">
        <f ca="1">IF(PaymentSchedule3[[#This Row],[Payment number]]&lt;&gt;"",IF(ROW()-ROW(PaymentSchedule3[[#Headers],[Beginning
balance]])=1,LoanAmount,INDEX(PaymentSchedule3[Ending
balance],ROW()-ROW(PaymentSchedule3[[#Headers],[Beginning
balance]])-1)),"")</f>
        <v>41252.766297685419</v>
      </c>
      <c r="E26" s="10">
        <f ca="1">IF(PaymentSchedule3[[#This Row],[Payment number]]&lt;&gt;"",ScheduledPayment,"")</f>
        <v>978.30741093642712</v>
      </c>
      <c r="F2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6" s="10">
        <f ca="1">IF(PaymentSchedule3[[#This Row],[Payment number]]&lt;&gt;"",PaymentSchedule3[[#This Row],[Total
payment]]-PaymentSchedule3[[#This Row],[Interest]],"")</f>
        <v>754.85492682396443</v>
      </c>
      <c r="I26" s="10">
        <f ca="1">IF(PaymentSchedule3[[#This Row],[Payment number]]&lt;&gt;"",PaymentSchedule3[[#This Row],[Beginning
balance]]*(InterestRate/PaymentsPerYear),"")</f>
        <v>223.45248411246268</v>
      </c>
      <c r="J26" s="10">
        <f ca="1">IF(PaymentSchedule3[[#This Row],[Payment number]]&lt;&gt;"",IF(PaymentSchedule3[[#This Row],[Scheduled payment]]+PaymentSchedule3[[#This Row],[Extra
payment]]&lt;=PaymentSchedule3[[#This Row],[Beginning
balance]],PaymentSchedule3[[#This Row],[Beginning
balance]]-PaymentSchedule3[[#This Row],[Principal]],0),"")</f>
        <v>40497.911370861453</v>
      </c>
      <c r="K26" s="11">
        <f ca="1">IF(PaymentSchedule3[[#This Row],[Payment number]]&lt;&gt;"",SUM(INDEX(PaymentSchedule3[Interest],1,1):PaymentSchedule3[[#This Row],[Interest]]),"")</f>
        <v>3215.9077130350165</v>
      </c>
    </row>
    <row r="27" spans="2:11" ht="21" customHeight="1" x14ac:dyDescent="0.2">
      <c r="B27" s="8">
        <f ca="1">IF(LoanIsGood,IF(ROW()-ROW(PaymentSchedule3[[#Headers],[Payment number]])&gt;ScheduledNumberOfPayments,"",ROW()-ROW(PaymentSchedule3[[#Headers],[Payment number]])),"")</f>
        <v>14</v>
      </c>
      <c r="C27" s="9">
        <f ca="1">IF(PaymentSchedule3[[#This Row],[Payment number]]&lt;&gt;"",EOMONTH(LoanStartDate,ROW(PaymentSchedule3[[#This Row],[Payment number]])-ROW(PaymentSchedule3[[#Headers],[Payment number]])-2)+DAY(LoanStartDate),"")</f>
        <v>46118</v>
      </c>
      <c r="D27" s="10">
        <f ca="1">IF(PaymentSchedule3[[#This Row],[Payment number]]&lt;&gt;"",IF(ROW()-ROW(PaymentSchedule3[[#Headers],[Beginning
balance]])=1,LoanAmount,INDEX(PaymentSchedule3[Ending
balance],ROW()-ROW(PaymentSchedule3[[#Headers],[Beginning
balance]])-1)),"")</f>
        <v>40497.911370861453</v>
      </c>
      <c r="E27" s="10">
        <f ca="1">IF(PaymentSchedule3[[#This Row],[Payment number]]&lt;&gt;"",ScheduledPayment,"")</f>
        <v>978.30741093642712</v>
      </c>
      <c r="F2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7" s="10">
        <f ca="1">IF(PaymentSchedule3[[#This Row],[Payment number]]&lt;&gt;"",PaymentSchedule3[[#This Row],[Total
payment]]-PaymentSchedule3[[#This Row],[Interest]],"")</f>
        <v>758.94372434426089</v>
      </c>
      <c r="I27" s="10">
        <f ca="1">IF(PaymentSchedule3[[#This Row],[Payment number]]&lt;&gt;"",PaymentSchedule3[[#This Row],[Beginning
balance]]*(InterestRate/PaymentsPerYear),"")</f>
        <v>219.3636865921662</v>
      </c>
      <c r="J27" s="10">
        <f ca="1">IF(PaymentSchedule3[[#This Row],[Payment number]]&lt;&gt;"",IF(PaymentSchedule3[[#This Row],[Scheduled payment]]+PaymentSchedule3[[#This Row],[Extra
payment]]&lt;=PaymentSchedule3[[#This Row],[Beginning
balance]],PaymentSchedule3[[#This Row],[Beginning
balance]]-PaymentSchedule3[[#This Row],[Principal]],0),"")</f>
        <v>39738.967646517194</v>
      </c>
      <c r="K27" s="11">
        <f ca="1">IF(PaymentSchedule3[[#This Row],[Payment number]]&lt;&gt;"",SUM(INDEX(PaymentSchedule3[Interest],1,1):PaymentSchedule3[[#This Row],[Interest]]),"")</f>
        <v>3435.2713996271827</v>
      </c>
    </row>
    <row r="28" spans="2:11" ht="21" customHeight="1" x14ac:dyDescent="0.2">
      <c r="B28" s="8">
        <f ca="1">IF(LoanIsGood,IF(ROW()-ROW(PaymentSchedule3[[#Headers],[Payment number]])&gt;ScheduledNumberOfPayments,"",ROW()-ROW(PaymentSchedule3[[#Headers],[Payment number]])),"")</f>
        <v>15</v>
      </c>
      <c r="C28" s="9">
        <f ca="1">IF(PaymentSchedule3[[#This Row],[Payment number]]&lt;&gt;"",EOMONTH(LoanStartDate,ROW(PaymentSchedule3[[#This Row],[Payment number]])-ROW(PaymentSchedule3[[#Headers],[Payment number]])-2)+DAY(LoanStartDate),"")</f>
        <v>46148</v>
      </c>
      <c r="D28" s="10">
        <f ca="1">IF(PaymentSchedule3[[#This Row],[Payment number]]&lt;&gt;"",IF(ROW()-ROW(PaymentSchedule3[[#Headers],[Beginning
balance]])=1,LoanAmount,INDEX(PaymentSchedule3[Ending
balance],ROW()-ROW(PaymentSchedule3[[#Headers],[Beginning
balance]])-1)),"")</f>
        <v>39738.967646517194</v>
      </c>
      <c r="E28" s="10">
        <f ca="1">IF(PaymentSchedule3[[#This Row],[Payment number]]&lt;&gt;"",ScheduledPayment,"")</f>
        <v>978.30741093642712</v>
      </c>
      <c r="F2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8" s="10">
        <f ca="1">IF(PaymentSchedule3[[#This Row],[Payment number]]&lt;&gt;"",PaymentSchedule3[[#This Row],[Total
payment]]-PaymentSchedule3[[#This Row],[Interest]],"")</f>
        <v>763.05466951779226</v>
      </c>
      <c r="I28" s="10">
        <f ca="1">IF(PaymentSchedule3[[#This Row],[Payment number]]&lt;&gt;"",PaymentSchedule3[[#This Row],[Beginning
balance]]*(InterestRate/PaymentsPerYear),"")</f>
        <v>215.2527414186348</v>
      </c>
      <c r="J28" s="10">
        <f ca="1">IF(PaymentSchedule3[[#This Row],[Payment number]]&lt;&gt;"",IF(PaymentSchedule3[[#This Row],[Scheduled payment]]+PaymentSchedule3[[#This Row],[Extra
payment]]&lt;=PaymentSchedule3[[#This Row],[Beginning
balance]],PaymentSchedule3[[#This Row],[Beginning
balance]]-PaymentSchedule3[[#This Row],[Principal]],0),"")</f>
        <v>38975.912976999403</v>
      </c>
      <c r="K28" s="11">
        <f ca="1">IF(PaymentSchedule3[[#This Row],[Payment number]]&lt;&gt;"",SUM(INDEX(PaymentSchedule3[Interest],1,1):PaymentSchedule3[[#This Row],[Interest]]),"")</f>
        <v>3650.5241410458175</v>
      </c>
    </row>
    <row r="29" spans="2:11" ht="21" customHeight="1" x14ac:dyDescent="0.2">
      <c r="B29" s="8">
        <f ca="1">IF(LoanIsGood,IF(ROW()-ROW(PaymentSchedule3[[#Headers],[Payment number]])&gt;ScheduledNumberOfPayments,"",ROW()-ROW(PaymentSchedule3[[#Headers],[Payment number]])),"")</f>
        <v>16</v>
      </c>
      <c r="C29" s="9">
        <f ca="1">IF(PaymentSchedule3[[#This Row],[Payment number]]&lt;&gt;"",EOMONTH(LoanStartDate,ROW(PaymentSchedule3[[#This Row],[Payment number]])-ROW(PaymentSchedule3[[#Headers],[Payment number]])-2)+DAY(LoanStartDate),"")</f>
        <v>46179</v>
      </c>
      <c r="D29" s="10">
        <f ca="1">IF(PaymentSchedule3[[#This Row],[Payment number]]&lt;&gt;"",IF(ROW()-ROW(PaymentSchedule3[[#Headers],[Beginning
balance]])=1,LoanAmount,INDEX(PaymentSchedule3[Ending
balance],ROW()-ROW(PaymentSchedule3[[#Headers],[Beginning
balance]])-1)),"")</f>
        <v>38975.912976999403</v>
      </c>
      <c r="E29" s="10">
        <f ca="1">IF(PaymentSchedule3[[#This Row],[Payment number]]&lt;&gt;"",ScheduledPayment,"")</f>
        <v>978.30741093642712</v>
      </c>
      <c r="F2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29" s="10">
        <f ca="1">IF(PaymentSchedule3[[#This Row],[Payment number]]&lt;&gt;"",PaymentSchedule3[[#This Row],[Total
payment]]-PaymentSchedule3[[#This Row],[Interest]],"")</f>
        <v>767.18788231101371</v>
      </c>
      <c r="I29" s="10">
        <f ca="1">IF(PaymentSchedule3[[#This Row],[Payment number]]&lt;&gt;"",PaymentSchedule3[[#This Row],[Beginning
balance]]*(InterestRate/PaymentsPerYear),"")</f>
        <v>211.11952862541344</v>
      </c>
      <c r="J29" s="10">
        <f ca="1">IF(PaymentSchedule3[[#This Row],[Payment number]]&lt;&gt;"",IF(PaymentSchedule3[[#This Row],[Scheduled payment]]+PaymentSchedule3[[#This Row],[Extra
payment]]&lt;=PaymentSchedule3[[#This Row],[Beginning
balance]],PaymentSchedule3[[#This Row],[Beginning
balance]]-PaymentSchedule3[[#This Row],[Principal]],0),"")</f>
        <v>38208.725094688387</v>
      </c>
      <c r="K29" s="11">
        <f ca="1">IF(PaymentSchedule3[[#This Row],[Payment number]]&lt;&gt;"",SUM(INDEX(PaymentSchedule3[Interest],1,1):PaymentSchedule3[[#This Row],[Interest]]),"")</f>
        <v>3861.6436696712308</v>
      </c>
    </row>
    <row r="30" spans="2:11" ht="21" customHeight="1" x14ac:dyDescent="0.2">
      <c r="B30" s="8">
        <f ca="1">IF(LoanIsGood,IF(ROW()-ROW(PaymentSchedule3[[#Headers],[Payment number]])&gt;ScheduledNumberOfPayments,"",ROW()-ROW(PaymentSchedule3[[#Headers],[Payment number]])),"")</f>
        <v>17</v>
      </c>
      <c r="C30" s="9">
        <f ca="1">IF(PaymentSchedule3[[#This Row],[Payment number]]&lt;&gt;"",EOMONTH(LoanStartDate,ROW(PaymentSchedule3[[#This Row],[Payment number]])-ROW(PaymentSchedule3[[#Headers],[Payment number]])-2)+DAY(LoanStartDate),"")</f>
        <v>46209</v>
      </c>
      <c r="D30" s="10">
        <f ca="1">IF(PaymentSchedule3[[#This Row],[Payment number]]&lt;&gt;"",IF(ROW()-ROW(PaymentSchedule3[[#Headers],[Beginning
balance]])=1,LoanAmount,INDEX(PaymentSchedule3[Ending
balance],ROW()-ROW(PaymentSchedule3[[#Headers],[Beginning
balance]])-1)),"")</f>
        <v>38208.725094688387</v>
      </c>
      <c r="E30" s="10">
        <f ca="1">IF(PaymentSchedule3[[#This Row],[Payment number]]&lt;&gt;"",ScheduledPayment,"")</f>
        <v>978.30741093642712</v>
      </c>
      <c r="F3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0" s="10">
        <f ca="1">IF(PaymentSchedule3[[#This Row],[Payment number]]&lt;&gt;"",PaymentSchedule3[[#This Row],[Total
payment]]-PaymentSchedule3[[#This Row],[Interest]],"")</f>
        <v>771.34348334019842</v>
      </c>
      <c r="I30" s="10">
        <f ca="1">IF(PaymentSchedule3[[#This Row],[Payment number]]&lt;&gt;"",PaymentSchedule3[[#This Row],[Beginning
balance]]*(InterestRate/PaymentsPerYear),"")</f>
        <v>206.96392759622876</v>
      </c>
      <c r="J30" s="10">
        <f ca="1">IF(PaymentSchedule3[[#This Row],[Payment number]]&lt;&gt;"",IF(PaymentSchedule3[[#This Row],[Scheduled payment]]+PaymentSchedule3[[#This Row],[Extra
payment]]&lt;=PaymentSchedule3[[#This Row],[Beginning
balance]],PaymentSchedule3[[#This Row],[Beginning
balance]]-PaymentSchedule3[[#This Row],[Principal]],0),"")</f>
        <v>37437.381611348188</v>
      </c>
      <c r="K30" s="11">
        <f ca="1">IF(PaymentSchedule3[[#This Row],[Payment number]]&lt;&gt;"",SUM(INDEX(PaymentSchedule3[Interest],1,1):PaymentSchedule3[[#This Row],[Interest]]),"")</f>
        <v>4068.6075972674594</v>
      </c>
    </row>
    <row r="31" spans="2:11" ht="21" customHeight="1" x14ac:dyDescent="0.2">
      <c r="B31" s="8">
        <f ca="1">IF(LoanIsGood,IF(ROW()-ROW(PaymentSchedule3[[#Headers],[Payment number]])&gt;ScheduledNumberOfPayments,"",ROW()-ROW(PaymentSchedule3[[#Headers],[Payment number]])),"")</f>
        <v>18</v>
      </c>
      <c r="C31" s="9">
        <f ca="1">IF(PaymentSchedule3[[#This Row],[Payment number]]&lt;&gt;"",EOMONTH(LoanStartDate,ROW(PaymentSchedule3[[#This Row],[Payment number]])-ROW(PaymentSchedule3[[#Headers],[Payment number]])-2)+DAY(LoanStartDate),"")</f>
        <v>46240</v>
      </c>
      <c r="D31" s="10">
        <f ca="1">IF(PaymentSchedule3[[#This Row],[Payment number]]&lt;&gt;"",IF(ROW()-ROW(PaymentSchedule3[[#Headers],[Beginning
balance]])=1,LoanAmount,INDEX(PaymentSchedule3[Ending
balance],ROW()-ROW(PaymentSchedule3[[#Headers],[Beginning
balance]])-1)),"")</f>
        <v>37437.381611348188</v>
      </c>
      <c r="E31" s="10">
        <f ca="1">IF(PaymentSchedule3[[#This Row],[Payment number]]&lt;&gt;"",ScheduledPayment,"")</f>
        <v>978.30741093642712</v>
      </c>
      <c r="F3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1" s="10">
        <f ca="1">IF(PaymentSchedule3[[#This Row],[Payment number]]&lt;&gt;"",PaymentSchedule3[[#This Row],[Total
payment]]-PaymentSchedule3[[#This Row],[Interest]],"")</f>
        <v>775.52159387495772</v>
      </c>
      <c r="I31" s="10">
        <f ca="1">IF(PaymentSchedule3[[#This Row],[Payment number]]&lt;&gt;"",PaymentSchedule3[[#This Row],[Beginning
balance]]*(InterestRate/PaymentsPerYear),"")</f>
        <v>202.78581706146934</v>
      </c>
      <c r="J31" s="10">
        <f ca="1">IF(PaymentSchedule3[[#This Row],[Payment number]]&lt;&gt;"",IF(PaymentSchedule3[[#This Row],[Scheduled payment]]+PaymentSchedule3[[#This Row],[Extra
payment]]&lt;=PaymentSchedule3[[#This Row],[Beginning
balance]],PaymentSchedule3[[#This Row],[Beginning
balance]]-PaymentSchedule3[[#This Row],[Principal]],0),"")</f>
        <v>36661.860017473227</v>
      </c>
      <c r="K31" s="11">
        <f ca="1">IF(PaymentSchedule3[[#This Row],[Payment number]]&lt;&gt;"",SUM(INDEX(PaymentSchedule3[Interest],1,1):PaymentSchedule3[[#This Row],[Interest]]),"")</f>
        <v>4271.3934143289289</v>
      </c>
    </row>
    <row r="32" spans="2:11" ht="21" customHeight="1" x14ac:dyDescent="0.2">
      <c r="B32" s="8">
        <f ca="1">IF(LoanIsGood,IF(ROW()-ROW(PaymentSchedule3[[#Headers],[Payment number]])&gt;ScheduledNumberOfPayments,"",ROW()-ROW(PaymentSchedule3[[#Headers],[Payment number]])),"")</f>
        <v>19</v>
      </c>
      <c r="C32" s="9">
        <f ca="1">IF(PaymentSchedule3[[#This Row],[Payment number]]&lt;&gt;"",EOMONTH(LoanStartDate,ROW(PaymentSchedule3[[#This Row],[Payment number]])-ROW(PaymentSchedule3[[#Headers],[Payment number]])-2)+DAY(LoanStartDate),"")</f>
        <v>46271</v>
      </c>
      <c r="D32" s="10">
        <f ca="1">IF(PaymentSchedule3[[#This Row],[Payment number]]&lt;&gt;"",IF(ROW()-ROW(PaymentSchedule3[[#Headers],[Beginning
balance]])=1,LoanAmount,INDEX(PaymentSchedule3[Ending
balance],ROW()-ROW(PaymentSchedule3[[#Headers],[Beginning
balance]])-1)),"")</f>
        <v>36661.860017473227</v>
      </c>
      <c r="E32" s="10">
        <f ca="1">IF(PaymentSchedule3[[#This Row],[Payment number]]&lt;&gt;"",ScheduledPayment,"")</f>
        <v>978.30741093642712</v>
      </c>
      <c r="F3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2" s="10">
        <f ca="1">IF(PaymentSchedule3[[#This Row],[Payment number]]&lt;&gt;"",PaymentSchedule3[[#This Row],[Total
payment]]-PaymentSchedule3[[#This Row],[Interest]],"")</f>
        <v>779.72233584178048</v>
      </c>
      <c r="I32" s="10">
        <f ca="1">IF(PaymentSchedule3[[#This Row],[Payment number]]&lt;&gt;"",PaymentSchedule3[[#This Row],[Beginning
balance]]*(InterestRate/PaymentsPerYear),"")</f>
        <v>198.58507509464667</v>
      </c>
      <c r="J32" s="10">
        <f ca="1">IF(PaymentSchedule3[[#This Row],[Payment number]]&lt;&gt;"",IF(PaymentSchedule3[[#This Row],[Scheduled payment]]+PaymentSchedule3[[#This Row],[Extra
payment]]&lt;=PaymentSchedule3[[#This Row],[Beginning
balance]],PaymentSchedule3[[#This Row],[Beginning
balance]]-PaymentSchedule3[[#This Row],[Principal]],0),"")</f>
        <v>35882.137681631444</v>
      </c>
      <c r="K32" s="11">
        <f ca="1">IF(PaymentSchedule3[[#This Row],[Payment number]]&lt;&gt;"",SUM(INDEX(PaymentSchedule3[Interest],1,1):PaymentSchedule3[[#This Row],[Interest]]),"")</f>
        <v>4469.9784894235754</v>
      </c>
    </row>
    <row r="33" spans="2:11" ht="21" customHeight="1" x14ac:dyDescent="0.2">
      <c r="B33" s="8">
        <f ca="1">IF(LoanIsGood,IF(ROW()-ROW(PaymentSchedule3[[#Headers],[Payment number]])&gt;ScheduledNumberOfPayments,"",ROW()-ROW(PaymentSchedule3[[#Headers],[Payment number]])),"")</f>
        <v>20</v>
      </c>
      <c r="C33" s="9">
        <f ca="1">IF(PaymentSchedule3[[#This Row],[Payment number]]&lt;&gt;"",EOMONTH(LoanStartDate,ROW(PaymentSchedule3[[#This Row],[Payment number]])-ROW(PaymentSchedule3[[#Headers],[Payment number]])-2)+DAY(LoanStartDate),"")</f>
        <v>46301</v>
      </c>
      <c r="D33" s="10">
        <f ca="1">IF(PaymentSchedule3[[#This Row],[Payment number]]&lt;&gt;"",IF(ROW()-ROW(PaymentSchedule3[[#Headers],[Beginning
balance]])=1,LoanAmount,INDEX(PaymentSchedule3[Ending
balance],ROW()-ROW(PaymentSchedule3[[#Headers],[Beginning
balance]])-1)),"")</f>
        <v>35882.137681631444</v>
      </c>
      <c r="E33" s="10">
        <f ca="1">IF(PaymentSchedule3[[#This Row],[Payment number]]&lt;&gt;"",ScheduledPayment,"")</f>
        <v>978.30741093642712</v>
      </c>
      <c r="F33"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3"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3" s="10">
        <f ca="1">IF(PaymentSchedule3[[#This Row],[Payment number]]&lt;&gt;"",PaymentSchedule3[[#This Row],[Total
payment]]-PaymentSchedule3[[#This Row],[Interest]],"")</f>
        <v>783.94583182759015</v>
      </c>
      <c r="I33" s="10">
        <f ca="1">IF(PaymentSchedule3[[#This Row],[Payment number]]&lt;&gt;"",PaymentSchedule3[[#This Row],[Beginning
balance]]*(InterestRate/PaymentsPerYear),"")</f>
        <v>194.36157910883699</v>
      </c>
      <c r="J33" s="10">
        <f ca="1">IF(PaymentSchedule3[[#This Row],[Payment number]]&lt;&gt;"",IF(PaymentSchedule3[[#This Row],[Scheduled payment]]+PaymentSchedule3[[#This Row],[Extra
payment]]&lt;=PaymentSchedule3[[#This Row],[Beginning
balance]],PaymentSchedule3[[#This Row],[Beginning
balance]]-PaymentSchedule3[[#This Row],[Principal]],0),"")</f>
        <v>35098.191849803858</v>
      </c>
      <c r="K33" s="11">
        <f ca="1">IF(PaymentSchedule3[[#This Row],[Payment number]]&lt;&gt;"",SUM(INDEX(PaymentSchedule3[Interest],1,1):PaymentSchedule3[[#This Row],[Interest]]),"")</f>
        <v>4664.3400685324123</v>
      </c>
    </row>
    <row r="34" spans="2:11" ht="21" customHeight="1" x14ac:dyDescent="0.2">
      <c r="B34" s="8">
        <f ca="1">IF(LoanIsGood,IF(ROW()-ROW(PaymentSchedule3[[#Headers],[Payment number]])&gt;ScheduledNumberOfPayments,"",ROW()-ROW(PaymentSchedule3[[#Headers],[Payment number]])),"")</f>
        <v>21</v>
      </c>
      <c r="C34" s="9">
        <f ca="1">IF(PaymentSchedule3[[#This Row],[Payment number]]&lt;&gt;"",EOMONTH(LoanStartDate,ROW(PaymentSchedule3[[#This Row],[Payment number]])-ROW(PaymentSchedule3[[#Headers],[Payment number]])-2)+DAY(LoanStartDate),"")</f>
        <v>46332</v>
      </c>
      <c r="D34" s="10">
        <f ca="1">IF(PaymentSchedule3[[#This Row],[Payment number]]&lt;&gt;"",IF(ROW()-ROW(PaymentSchedule3[[#Headers],[Beginning
balance]])=1,LoanAmount,INDEX(PaymentSchedule3[Ending
balance],ROW()-ROW(PaymentSchedule3[[#Headers],[Beginning
balance]])-1)),"")</f>
        <v>35098.191849803858</v>
      </c>
      <c r="E34" s="10">
        <f ca="1">IF(PaymentSchedule3[[#This Row],[Payment number]]&lt;&gt;"",ScheduledPayment,"")</f>
        <v>978.30741093642712</v>
      </c>
      <c r="F34"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4"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4" s="10">
        <f ca="1">IF(PaymentSchedule3[[#This Row],[Payment number]]&lt;&gt;"",PaymentSchedule3[[#This Row],[Total
payment]]-PaymentSchedule3[[#This Row],[Interest]],"")</f>
        <v>788.19220508332285</v>
      </c>
      <c r="I34" s="10">
        <f ca="1">IF(PaymentSchedule3[[#This Row],[Payment number]]&lt;&gt;"",PaymentSchedule3[[#This Row],[Beginning
balance]]*(InterestRate/PaymentsPerYear),"")</f>
        <v>190.11520585310424</v>
      </c>
      <c r="J34" s="10">
        <f ca="1">IF(PaymentSchedule3[[#This Row],[Payment number]]&lt;&gt;"",IF(PaymentSchedule3[[#This Row],[Scheduled payment]]+PaymentSchedule3[[#This Row],[Extra
payment]]&lt;=PaymentSchedule3[[#This Row],[Beginning
balance]],PaymentSchedule3[[#This Row],[Beginning
balance]]-PaymentSchedule3[[#This Row],[Principal]],0),"")</f>
        <v>34309.999644720534</v>
      </c>
      <c r="K34" s="11">
        <f ca="1">IF(PaymentSchedule3[[#This Row],[Payment number]]&lt;&gt;"",SUM(INDEX(PaymentSchedule3[Interest],1,1):PaymentSchedule3[[#This Row],[Interest]]),"")</f>
        <v>4854.4552743855165</v>
      </c>
    </row>
    <row r="35" spans="2:11" ht="21" customHeight="1" x14ac:dyDescent="0.2">
      <c r="B35" s="8">
        <f ca="1">IF(LoanIsGood,IF(ROW()-ROW(PaymentSchedule3[[#Headers],[Payment number]])&gt;ScheduledNumberOfPayments,"",ROW()-ROW(PaymentSchedule3[[#Headers],[Payment number]])),"")</f>
        <v>22</v>
      </c>
      <c r="C35" s="9">
        <f ca="1">IF(PaymentSchedule3[[#This Row],[Payment number]]&lt;&gt;"",EOMONTH(LoanStartDate,ROW(PaymentSchedule3[[#This Row],[Payment number]])-ROW(PaymentSchedule3[[#Headers],[Payment number]])-2)+DAY(LoanStartDate),"")</f>
        <v>46362</v>
      </c>
      <c r="D35" s="10">
        <f ca="1">IF(PaymentSchedule3[[#This Row],[Payment number]]&lt;&gt;"",IF(ROW()-ROW(PaymentSchedule3[[#Headers],[Beginning
balance]])=1,LoanAmount,INDEX(PaymentSchedule3[Ending
balance],ROW()-ROW(PaymentSchedule3[[#Headers],[Beginning
balance]])-1)),"")</f>
        <v>34309.999644720534</v>
      </c>
      <c r="E35" s="10">
        <f ca="1">IF(PaymentSchedule3[[#This Row],[Payment number]]&lt;&gt;"",ScheduledPayment,"")</f>
        <v>978.30741093642712</v>
      </c>
      <c r="F3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5" s="10">
        <f ca="1">IF(PaymentSchedule3[[#This Row],[Payment number]]&lt;&gt;"",PaymentSchedule3[[#This Row],[Total
payment]]-PaymentSchedule3[[#This Row],[Interest]],"")</f>
        <v>792.46157952752424</v>
      </c>
      <c r="I35" s="10">
        <f ca="1">IF(PaymentSchedule3[[#This Row],[Payment number]]&lt;&gt;"",PaymentSchedule3[[#This Row],[Beginning
balance]]*(InterestRate/PaymentsPerYear),"")</f>
        <v>185.84583140890291</v>
      </c>
      <c r="J35" s="10">
        <f ca="1">IF(PaymentSchedule3[[#This Row],[Payment number]]&lt;&gt;"",IF(PaymentSchedule3[[#This Row],[Scheduled payment]]+PaymentSchedule3[[#This Row],[Extra
payment]]&lt;=PaymentSchedule3[[#This Row],[Beginning
balance]],PaymentSchedule3[[#This Row],[Beginning
balance]]-PaymentSchedule3[[#This Row],[Principal]],0),"")</f>
        <v>33517.53806519301</v>
      </c>
      <c r="K35" s="11">
        <f ca="1">IF(PaymentSchedule3[[#This Row],[Payment number]]&lt;&gt;"",SUM(INDEX(PaymentSchedule3[Interest],1,1):PaymentSchedule3[[#This Row],[Interest]]),"")</f>
        <v>5040.3011057944195</v>
      </c>
    </row>
    <row r="36" spans="2:11" ht="21" customHeight="1" x14ac:dyDescent="0.2">
      <c r="B36" s="8">
        <f ca="1">IF(LoanIsGood,IF(ROW()-ROW(PaymentSchedule3[[#Headers],[Payment number]])&gt;ScheduledNumberOfPayments,"",ROW()-ROW(PaymentSchedule3[[#Headers],[Payment number]])),"")</f>
        <v>23</v>
      </c>
      <c r="C36" s="9">
        <f ca="1">IF(PaymentSchedule3[[#This Row],[Payment number]]&lt;&gt;"",EOMONTH(LoanStartDate,ROW(PaymentSchedule3[[#This Row],[Payment number]])-ROW(PaymentSchedule3[[#Headers],[Payment number]])-2)+DAY(LoanStartDate),"")</f>
        <v>46393</v>
      </c>
      <c r="D36" s="10">
        <f ca="1">IF(PaymentSchedule3[[#This Row],[Payment number]]&lt;&gt;"",IF(ROW()-ROW(PaymentSchedule3[[#Headers],[Beginning
balance]])=1,LoanAmount,INDEX(PaymentSchedule3[Ending
balance],ROW()-ROW(PaymentSchedule3[[#Headers],[Beginning
balance]])-1)),"")</f>
        <v>33517.53806519301</v>
      </c>
      <c r="E36" s="10">
        <f ca="1">IF(PaymentSchedule3[[#This Row],[Payment number]]&lt;&gt;"",ScheduledPayment,"")</f>
        <v>978.30741093642712</v>
      </c>
      <c r="F3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6" s="10">
        <f ca="1">IF(PaymentSchedule3[[#This Row],[Payment number]]&lt;&gt;"",PaymentSchedule3[[#This Row],[Total
payment]]-PaymentSchedule3[[#This Row],[Interest]],"")</f>
        <v>796.75407974996494</v>
      </c>
      <c r="I36" s="10">
        <f ca="1">IF(PaymentSchedule3[[#This Row],[Payment number]]&lt;&gt;"",PaymentSchedule3[[#This Row],[Beginning
balance]]*(InterestRate/PaymentsPerYear),"")</f>
        <v>181.55333118646215</v>
      </c>
      <c r="J36" s="10">
        <f ca="1">IF(PaymentSchedule3[[#This Row],[Payment number]]&lt;&gt;"",IF(PaymentSchedule3[[#This Row],[Scheduled payment]]+PaymentSchedule3[[#This Row],[Extra
payment]]&lt;=PaymentSchedule3[[#This Row],[Beginning
balance]],PaymentSchedule3[[#This Row],[Beginning
balance]]-PaymentSchedule3[[#This Row],[Principal]],0),"")</f>
        <v>32720.783985443046</v>
      </c>
      <c r="K36" s="11">
        <f ca="1">IF(PaymentSchedule3[[#This Row],[Payment number]]&lt;&gt;"",SUM(INDEX(PaymentSchedule3[Interest],1,1):PaymentSchedule3[[#This Row],[Interest]]),"")</f>
        <v>5221.8544369808815</v>
      </c>
    </row>
    <row r="37" spans="2:11" ht="21" customHeight="1" x14ac:dyDescent="0.2">
      <c r="B37" s="8">
        <f ca="1">IF(LoanIsGood,IF(ROW()-ROW(PaymentSchedule3[[#Headers],[Payment number]])&gt;ScheduledNumberOfPayments,"",ROW()-ROW(PaymentSchedule3[[#Headers],[Payment number]])),"")</f>
        <v>24</v>
      </c>
      <c r="C37" s="9">
        <f ca="1">IF(PaymentSchedule3[[#This Row],[Payment number]]&lt;&gt;"",EOMONTH(LoanStartDate,ROW(PaymentSchedule3[[#This Row],[Payment number]])-ROW(PaymentSchedule3[[#Headers],[Payment number]])-2)+DAY(LoanStartDate),"")</f>
        <v>46424</v>
      </c>
      <c r="D37" s="10">
        <f ca="1">IF(PaymentSchedule3[[#This Row],[Payment number]]&lt;&gt;"",IF(ROW()-ROW(PaymentSchedule3[[#Headers],[Beginning
balance]])=1,LoanAmount,INDEX(PaymentSchedule3[Ending
balance],ROW()-ROW(PaymentSchedule3[[#Headers],[Beginning
balance]])-1)),"")</f>
        <v>32720.783985443046</v>
      </c>
      <c r="E37" s="10">
        <f ca="1">IF(PaymentSchedule3[[#This Row],[Payment number]]&lt;&gt;"",ScheduledPayment,"")</f>
        <v>978.30741093642712</v>
      </c>
      <c r="F3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7" s="10">
        <f ca="1">IF(PaymentSchedule3[[#This Row],[Payment number]]&lt;&gt;"",PaymentSchedule3[[#This Row],[Total
payment]]-PaymentSchedule3[[#This Row],[Interest]],"")</f>
        <v>801.06983101527726</v>
      </c>
      <c r="I37" s="10">
        <f ca="1">IF(PaymentSchedule3[[#This Row],[Payment number]]&lt;&gt;"",PaymentSchedule3[[#This Row],[Beginning
balance]]*(InterestRate/PaymentsPerYear),"")</f>
        <v>177.23757992114983</v>
      </c>
      <c r="J37" s="10">
        <f ca="1">IF(PaymentSchedule3[[#This Row],[Payment number]]&lt;&gt;"",IF(PaymentSchedule3[[#This Row],[Scheduled payment]]+PaymentSchedule3[[#This Row],[Extra
payment]]&lt;=PaymentSchedule3[[#This Row],[Beginning
balance]],PaymentSchedule3[[#This Row],[Beginning
balance]]-PaymentSchedule3[[#This Row],[Principal]],0),"")</f>
        <v>31919.714154427769</v>
      </c>
      <c r="K37" s="11">
        <f ca="1">IF(PaymentSchedule3[[#This Row],[Payment number]]&lt;&gt;"",SUM(INDEX(PaymentSchedule3[Interest],1,1):PaymentSchedule3[[#This Row],[Interest]]),"")</f>
        <v>5399.092016902031</v>
      </c>
    </row>
    <row r="38" spans="2:11" ht="21" customHeight="1" x14ac:dyDescent="0.2">
      <c r="B38" s="8">
        <f ca="1">IF(LoanIsGood,IF(ROW()-ROW(PaymentSchedule3[[#Headers],[Payment number]])&gt;ScheduledNumberOfPayments,"",ROW()-ROW(PaymentSchedule3[[#Headers],[Payment number]])),"")</f>
        <v>25</v>
      </c>
      <c r="C38" s="9">
        <f ca="1">IF(PaymentSchedule3[[#This Row],[Payment number]]&lt;&gt;"",EOMONTH(LoanStartDate,ROW(PaymentSchedule3[[#This Row],[Payment number]])-ROW(PaymentSchedule3[[#Headers],[Payment number]])-2)+DAY(LoanStartDate),"")</f>
        <v>46452</v>
      </c>
      <c r="D38" s="10">
        <f ca="1">IF(PaymentSchedule3[[#This Row],[Payment number]]&lt;&gt;"",IF(ROW()-ROW(PaymentSchedule3[[#Headers],[Beginning
balance]])=1,LoanAmount,INDEX(PaymentSchedule3[Ending
balance],ROW()-ROW(PaymentSchedule3[[#Headers],[Beginning
balance]])-1)),"")</f>
        <v>31919.714154427769</v>
      </c>
      <c r="E38" s="10">
        <f ca="1">IF(PaymentSchedule3[[#This Row],[Payment number]]&lt;&gt;"",ScheduledPayment,"")</f>
        <v>978.30741093642712</v>
      </c>
      <c r="F3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8" s="10">
        <f ca="1">IF(PaymentSchedule3[[#This Row],[Payment number]]&lt;&gt;"",PaymentSchedule3[[#This Row],[Total
payment]]-PaymentSchedule3[[#This Row],[Interest]],"")</f>
        <v>805.40895926661005</v>
      </c>
      <c r="I38" s="10">
        <f ca="1">IF(PaymentSchedule3[[#This Row],[Payment number]]&lt;&gt;"",PaymentSchedule3[[#This Row],[Beginning
balance]]*(InterestRate/PaymentsPerYear),"")</f>
        <v>172.89845166981709</v>
      </c>
      <c r="J38" s="10">
        <f ca="1">IF(PaymentSchedule3[[#This Row],[Payment number]]&lt;&gt;"",IF(PaymentSchedule3[[#This Row],[Scheduled payment]]+PaymentSchedule3[[#This Row],[Extra
payment]]&lt;=PaymentSchedule3[[#This Row],[Beginning
balance]],PaymentSchedule3[[#This Row],[Beginning
balance]]-PaymentSchedule3[[#This Row],[Principal]],0),"")</f>
        <v>31114.30519516116</v>
      </c>
      <c r="K38" s="11">
        <f ca="1">IF(PaymentSchedule3[[#This Row],[Payment number]]&lt;&gt;"",SUM(INDEX(PaymentSchedule3[Interest],1,1):PaymentSchedule3[[#This Row],[Interest]]),"")</f>
        <v>5571.9904685718484</v>
      </c>
    </row>
    <row r="39" spans="2:11" ht="21" customHeight="1" x14ac:dyDescent="0.2">
      <c r="B39" s="8">
        <f ca="1">IF(LoanIsGood,IF(ROW()-ROW(PaymentSchedule3[[#Headers],[Payment number]])&gt;ScheduledNumberOfPayments,"",ROW()-ROW(PaymentSchedule3[[#Headers],[Payment number]])),"")</f>
        <v>26</v>
      </c>
      <c r="C39" s="9">
        <f ca="1">IF(PaymentSchedule3[[#This Row],[Payment number]]&lt;&gt;"",EOMONTH(LoanStartDate,ROW(PaymentSchedule3[[#This Row],[Payment number]])-ROW(PaymentSchedule3[[#Headers],[Payment number]])-2)+DAY(LoanStartDate),"")</f>
        <v>46483</v>
      </c>
      <c r="D39" s="10">
        <f ca="1">IF(PaymentSchedule3[[#This Row],[Payment number]]&lt;&gt;"",IF(ROW()-ROW(PaymentSchedule3[[#Headers],[Beginning
balance]])=1,LoanAmount,INDEX(PaymentSchedule3[Ending
balance],ROW()-ROW(PaymentSchedule3[[#Headers],[Beginning
balance]])-1)),"")</f>
        <v>31114.30519516116</v>
      </c>
      <c r="E39" s="10">
        <f ca="1">IF(PaymentSchedule3[[#This Row],[Payment number]]&lt;&gt;"",ScheduledPayment,"")</f>
        <v>978.30741093642712</v>
      </c>
      <c r="F3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39" s="10">
        <f ca="1">IF(PaymentSchedule3[[#This Row],[Payment number]]&lt;&gt;"",PaymentSchedule3[[#This Row],[Total
payment]]-PaymentSchedule3[[#This Row],[Interest]],"")</f>
        <v>809.77159112930417</v>
      </c>
      <c r="I39" s="10">
        <f ca="1">IF(PaymentSchedule3[[#This Row],[Payment number]]&lt;&gt;"",PaymentSchedule3[[#This Row],[Beginning
balance]]*(InterestRate/PaymentsPerYear),"")</f>
        <v>168.53581980712295</v>
      </c>
      <c r="J39" s="10">
        <f ca="1">IF(PaymentSchedule3[[#This Row],[Payment number]]&lt;&gt;"",IF(PaymentSchedule3[[#This Row],[Scheduled payment]]+PaymentSchedule3[[#This Row],[Extra
payment]]&lt;=PaymentSchedule3[[#This Row],[Beginning
balance]],PaymentSchedule3[[#This Row],[Beginning
balance]]-PaymentSchedule3[[#This Row],[Principal]],0),"")</f>
        <v>30304.533604031854</v>
      </c>
      <c r="K39" s="11">
        <f ca="1">IF(PaymentSchedule3[[#This Row],[Payment number]]&lt;&gt;"",SUM(INDEX(PaymentSchedule3[Interest],1,1):PaymentSchedule3[[#This Row],[Interest]]),"")</f>
        <v>5740.526288378971</v>
      </c>
    </row>
    <row r="40" spans="2:11" ht="21" customHeight="1" x14ac:dyDescent="0.2">
      <c r="B40" s="8">
        <f ca="1">IF(LoanIsGood,IF(ROW()-ROW(PaymentSchedule3[[#Headers],[Payment number]])&gt;ScheduledNumberOfPayments,"",ROW()-ROW(PaymentSchedule3[[#Headers],[Payment number]])),"")</f>
        <v>27</v>
      </c>
      <c r="C40" s="9">
        <f ca="1">IF(PaymentSchedule3[[#This Row],[Payment number]]&lt;&gt;"",EOMONTH(LoanStartDate,ROW(PaymentSchedule3[[#This Row],[Payment number]])-ROW(PaymentSchedule3[[#Headers],[Payment number]])-2)+DAY(LoanStartDate),"")</f>
        <v>46513</v>
      </c>
      <c r="D40" s="10">
        <f ca="1">IF(PaymentSchedule3[[#This Row],[Payment number]]&lt;&gt;"",IF(ROW()-ROW(PaymentSchedule3[[#Headers],[Beginning
balance]])=1,LoanAmount,INDEX(PaymentSchedule3[Ending
balance],ROW()-ROW(PaymentSchedule3[[#Headers],[Beginning
balance]])-1)),"")</f>
        <v>30304.533604031854</v>
      </c>
      <c r="E40" s="10">
        <f ca="1">IF(PaymentSchedule3[[#This Row],[Payment number]]&lt;&gt;"",ScheduledPayment,"")</f>
        <v>978.30741093642712</v>
      </c>
      <c r="F4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0" s="10">
        <f ca="1">IF(PaymentSchedule3[[#This Row],[Payment number]]&lt;&gt;"",PaymentSchedule3[[#This Row],[Total
payment]]-PaymentSchedule3[[#This Row],[Interest]],"")</f>
        <v>814.15785391458792</v>
      </c>
      <c r="I40" s="10">
        <f ca="1">IF(PaymentSchedule3[[#This Row],[Payment number]]&lt;&gt;"",PaymentSchedule3[[#This Row],[Beginning
balance]]*(InterestRate/PaymentsPerYear),"")</f>
        <v>164.14955702183923</v>
      </c>
      <c r="J40" s="10">
        <f ca="1">IF(PaymentSchedule3[[#This Row],[Payment number]]&lt;&gt;"",IF(PaymentSchedule3[[#This Row],[Scheduled payment]]+PaymentSchedule3[[#This Row],[Extra
payment]]&lt;=PaymentSchedule3[[#This Row],[Beginning
balance]],PaymentSchedule3[[#This Row],[Beginning
balance]]-PaymentSchedule3[[#This Row],[Principal]],0),"")</f>
        <v>29490.375750117266</v>
      </c>
      <c r="K40" s="11">
        <f ca="1">IF(PaymentSchedule3[[#This Row],[Payment number]]&lt;&gt;"",SUM(INDEX(PaymentSchedule3[Interest],1,1):PaymentSchedule3[[#This Row],[Interest]]),"")</f>
        <v>5904.6758454008104</v>
      </c>
    </row>
    <row r="41" spans="2:11" ht="21" customHeight="1" x14ac:dyDescent="0.2">
      <c r="B41" s="8">
        <f ca="1">IF(LoanIsGood,IF(ROW()-ROW(PaymentSchedule3[[#Headers],[Payment number]])&gt;ScheduledNumberOfPayments,"",ROW()-ROW(PaymentSchedule3[[#Headers],[Payment number]])),"")</f>
        <v>28</v>
      </c>
      <c r="C41" s="9">
        <f ca="1">IF(PaymentSchedule3[[#This Row],[Payment number]]&lt;&gt;"",EOMONTH(LoanStartDate,ROW(PaymentSchedule3[[#This Row],[Payment number]])-ROW(PaymentSchedule3[[#Headers],[Payment number]])-2)+DAY(LoanStartDate),"")</f>
        <v>46544</v>
      </c>
      <c r="D41" s="10">
        <f ca="1">IF(PaymentSchedule3[[#This Row],[Payment number]]&lt;&gt;"",IF(ROW()-ROW(PaymentSchedule3[[#Headers],[Beginning
balance]])=1,LoanAmount,INDEX(PaymentSchedule3[Ending
balance],ROW()-ROW(PaymentSchedule3[[#Headers],[Beginning
balance]])-1)),"")</f>
        <v>29490.375750117266</v>
      </c>
      <c r="E41" s="10">
        <f ca="1">IF(PaymentSchedule3[[#This Row],[Payment number]]&lt;&gt;"",ScheduledPayment,"")</f>
        <v>978.30741093642712</v>
      </c>
      <c r="F4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1" s="10">
        <f ca="1">IF(PaymentSchedule3[[#This Row],[Payment number]]&lt;&gt;"",PaymentSchedule3[[#This Row],[Total
payment]]-PaymentSchedule3[[#This Row],[Interest]],"")</f>
        <v>818.56787562329191</v>
      </c>
      <c r="I41" s="10">
        <f ca="1">IF(PaymentSchedule3[[#This Row],[Payment number]]&lt;&gt;"",PaymentSchedule3[[#This Row],[Beginning
balance]]*(InterestRate/PaymentsPerYear),"")</f>
        <v>159.73953531313521</v>
      </c>
      <c r="J41" s="10">
        <f ca="1">IF(PaymentSchedule3[[#This Row],[Payment number]]&lt;&gt;"",IF(PaymentSchedule3[[#This Row],[Scheduled payment]]+PaymentSchedule3[[#This Row],[Extra
payment]]&lt;=PaymentSchedule3[[#This Row],[Beginning
balance]],PaymentSchedule3[[#This Row],[Beginning
balance]]-PaymentSchedule3[[#This Row],[Principal]],0),"")</f>
        <v>28671.807874493974</v>
      </c>
      <c r="K41" s="11">
        <f ca="1">IF(PaymentSchedule3[[#This Row],[Payment number]]&lt;&gt;"",SUM(INDEX(PaymentSchedule3[Interest],1,1):PaymentSchedule3[[#This Row],[Interest]]),"")</f>
        <v>6064.4153807139455</v>
      </c>
    </row>
    <row r="42" spans="2:11" ht="21" customHeight="1" x14ac:dyDescent="0.2">
      <c r="B42" s="8">
        <f ca="1">IF(LoanIsGood,IF(ROW()-ROW(PaymentSchedule3[[#Headers],[Payment number]])&gt;ScheduledNumberOfPayments,"",ROW()-ROW(PaymentSchedule3[[#Headers],[Payment number]])),"")</f>
        <v>29</v>
      </c>
      <c r="C42" s="9">
        <f ca="1">IF(PaymentSchedule3[[#This Row],[Payment number]]&lt;&gt;"",EOMONTH(LoanStartDate,ROW(PaymentSchedule3[[#This Row],[Payment number]])-ROW(PaymentSchedule3[[#Headers],[Payment number]])-2)+DAY(LoanStartDate),"")</f>
        <v>46574</v>
      </c>
      <c r="D42" s="10">
        <f ca="1">IF(PaymentSchedule3[[#This Row],[Payment number]]&lt;&gt;"",IF(ROW()-ROW(PaymentSchedule3[[#Headers],[Beginning
balance]])=1,LoanAmount,INDEX(PaymentSchedule3[Ending
balance],ROW()-ROW(PaymentSchedule3[[#Headers],[Beginning
balance]])-1)),"")</f>
        <v>28671.807874493974</v>
      </c>
      <c r="E42" s="10">
        <f ca="1">IF(PaymentSchedule3[[#This Row],[Payment number]]&lt;&gt;"",ScheduledPayment,"")</f>
        <v>978.30741093642712</v>
      </c>
      <c r="F4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2" s="10">
        <f ca="1">IF(PaymentSchedule3[[#This Row],[Payment number]]&lt;&gt;"",PaymentSchedule3[[#This Row],[Total
payment]]-PaymentSchedule3[[#This Row],[Interest]],"")</f>
        <v>823.00178494958482</v>
      </c>
      <c r="I42" s="10">
        <f ca="1">IF(PaymentSchedule3[[#This Row],[Payment number]]&lt;&gt;"",PaymentSchedule3[[#This Row],[Beginning
balance]]*(InterestRate/PaymentsPerYear),"")</f>
        <v>155.30562598684236</v>
      </c>
      <c r="J42" s="10">
        <f ca="1">IF(PaymentSchedule3[[#This Row],[Payment number]]&lt;&gt;"",IF(PaymentSchedule3[[#This Row],[Scheduled payment]]+PaymentSchedule3[[#This Row],[Extra
payment]]&lt;=PaymentSchedule3[[#This Row],[Beginning
balance]],PaymentSchedule3[[#This Row],[Beginning
balance]]-PaymentSchedule3[[#This Row],[Principal]],0),"")</f>
        <v>27848.806089544389</v>
      </c>
      <c r="K42" s="11">
        <f ca="1">IF(PaymentSchedule3[[#This Row],[Payment number]]&lt;&gt;"",SUM(INDEX(PaymentSchedule3[Interest],1,1):PaymentSchedule3[[#This Row],[Interest]]),"")</f>
        <v>6219.7210067007882</v>
      </c>
    </row>
    <row r="43" spans="2:11" ht="21" customHeight="1" x14ac:dyDescent="0.2">
      <c r="B43" s="8">
        <f ca="1">IF(LoanIsGood,IF(ROW()-ROW(PaymentSchedule3[[#Headers],[Payment number]])&gt;ScheduledNumberOfPayments,"",ROW()-ROW(PaymentSchedule3[[#Headers],[Payment number]])),"")</f>
        <v>30</v>
      </c>
      <c r="C43" s="9">
        <f ca="1">IF(PaymentSchedule3[[#This Row],[Payment number]]&lt;&gt;"",EOMONTH(LoanStartDate,ROW(PaymentSchedule3[[#This Row],[Payment number]])-ROW(PaymentSchedule3[[#Headers],[Payment number]])-2)+DAY(LoanStartDate),"")</f>
        <v>46605</v>
      </c>
      <c r="D43" s="10">
        <f ca="1">IF(PaymentSchedule3[[#This Row],[Payment number]]&lt;&gt;"",IF(ROW()-ROW(PaymentSchedule3[[#Headers],[Beginning
balance]])=1,LoanAmount,INDEX(PaymentSchedule3[Ending
balance],ROW()-ROW(PaymentSchedule3[[#Headers],[Beginning
balance]])-1)),"")</f>
        <v>27848.806089544389</v>
      </c>
      <c r="E43" s="10">
        <f ca="1">IF(PaymentSchedule3[[#This Row],[Payment number]]&lt;&gt;"",ScheduledPayment,"")</f>
        <v>978.30741093642712</v>
      </c>
      <c r="F43"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3"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3" s="10">
        <f ca="1">IF(PaymentSchedule3[[#This Row],[Payment number]]&lt;&gt;"",PaymentSchedule3[[#This Row],[Total
payment]]-PaymentSchedule3[[#This Row],[Interest]],"")</f>
        <v>827.45971128472831</v>
      </c>
      <c r="I43" s="10">
        <f ca="1">IF(PaymentSchedule3[[#This Row],[Payment number]]&lt;&gt;"",PaymentSchedule3[[#This Row],[Beginning
balance]]*(InterestRate/PaymentsPerYear),"")</f>
        <v>150.84769965169878</v>
      </c>
      <c r="J43" s="10">
        <f ca="1">IF(PaymentSchedule3[[#This Row],[Payment number]]&lt;&gt;"",IF(PaymentSchedule3[[#This Row],[Scheduled payment]]+PaymentSchedule3[[#This Row],[Extra
payment]]&lt;=PaymentSchedule3[[#This Row],[Beginning
balance]],PaymentSchedule3[[#This Row],[Beginning
balance]]-PaymentSchedule3[[#This Row],[Principal]],0),"")</f>
        <v>27021.346378259659</v>
      </c>
      <c r="K43" s="11">
        <f ca="1">IF(PaymentSchedule3[[#This Row],[Payment number]]&lt;&gt;"",SUM(INDEX(PaymentSchedule3[Interest],1,1):PaymentSchedule3[[#This Row],[Interest]]),"")</f>
        <v>6370.5687063524865</v>
      </c>
    </row>
    <row r="44" spans="2:11" ht="21" customHeight="1" x14ac:dyDescent="0.2">
      <c r="B44" s="8">
        <f ca="1">IF(LoanIsGood,IF(ROW()-ROW(PaymentSchedule3[[#Headers],[Payment number]])&gt;ScheduledNumberOfPayments,"",ROW()-ROW(PaymentSchedule3[[#Headers],[Payment number]])),"")</f>
        <v>31</v>
      </c>
      <c r="C44" s="9">
        <f ca="1">IF(PaymentSchedule3[[#This Row],[Payment number]]&lt;&gt;"",EOMONTH(LoanStartDate,ROW(PaymentSchedule3[[#This Row],[Payment number]])-ROW(PaymentSchedule3[[#Headers],[Payment number]])-2)+DAY(LoanStartDate),"")</f>
        <v>46636</v>
      </c>
      <c r="D44" s="10">
        <f ca="1">IF(PaymentSchedule3[[#This Row],[Payment number]]&lt;&gt;"",IF(ROW()-ROW(PaymentSchedule3[[#Headers],[Beginning
balance]])=1,LoanAmount,INDEX(PaymentSchedule3[Ending
balance],ROW()-ROW(PaymentSchedule3[[#Headers],[Beginning
balance]])-1)),"")</f>
        <v>27021.346378259659</v>
      </c>
      <c r="E44" s="10">
        <f ca="1">IF(PaymentSchedule3[[#This Row],[Payment number]]&lt;&gt;"",ScheduledPayment,"")</f>
        <v>978.30741093642712</v>
      </c>
      <c r="F44"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4"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4" s="10">
        <f ca="1">IF(PaymentSchedule3[[#This Row],[Payment number]]&lt;&gt;"",PaymentSchedule3[[#This Row],[Total
payment]]-PaymentSchedule3[[#This Row],[Interest]],"")</f>
        <v>831.941784720854</v>
      </c>
      <c r="I44" s="10">
        <f ca="1">IF(PaymentSchedule3[[#This Row],[Payment number]]&lt;&gt;"",PaymentSchedule3[[#This Row],[Beginning
balance]]*(InterestRate/PaymentsPerYear),"")</f>
        <v>146.36562621557317</v>
      </c>
      <c r="J44" s="10">
        <f ca="1">IF(PaymentSchedule3[[#This Row],[Payment number]]&lt;&gt;"",IF(PaymentSchedule3[[#This Row],[Scheduled payment]]+PaymentSchedule3[[#This Row],[Extra
payment]]&lt;=PaymentSchedule3[[#This Row],[Beginning
balance]],PaymentSchedule3[[#This Row],[Beginning
balance]]-PaymentSchedule3[[#This Row],[Principal]],0),"")</f>
        <v>26189.404593538806</v>
      </c>
      <c r="K44" s="11">
        <f ca="1">IF(PaymentSchedule3[[#This Row],[Payment number]]&lt;&gt;"",SUM(INDEX(PaymentSchedule3[Interest],1,1):PaymentSchedule3[[#This Row],[Interest]]),"")</f>
        <v>6516.9343325680593</v>
      </c>
    </row>
    <row r="45" spans="2:11" ht="21" customHeight="1" x14ac:dyDescent="0.2">
      <c r="B45" s="8">
        <f ca="1">IF(LoanIsGood,IF(ROW()-ROW(PaymentSchedule3[[#Headers],[Payment number]])&gt;ScheduledNumberOfPayments,"",ROW()-ROW(PaymentSchedule3[[#Headers],[Payment number]])),"")</f>
        <v>32</v>
      </c>
      <c r="C45" s="9">
        <f ca="1">IF(PaymentSchedule3[[#This Row],[Payment number]]&lt;&gt;"",EOMONTH(LoanStartDate,ROW(PaymentSchedule3[[#This Row],[Payment number]])-ROW(PaymentSchedule3[[#Headers],[Payment number]])-2)+DAY(LoanStartDate),"")</f>
        <v>46666</v>
      </c>
      <c r="D45" s="10">
        <f ca="1">IF(PaymentSchedule3[[#This Row],[Payment number]]&lt;&gt;"",IF(ROW()-ROW(PaymentSchedule3[[#Headers],[Beginning
balance]])=1,LoanAmount,INDEX(PaymentSchedule3[Ending
balance],ROW()-ROW(PaymentSchedule3[[#Headers],[Beginning
balance]])-1)),"")</f>
        <v>26189.404593538806</v>
      </c>
      <c r="E45" s="10">
        <f ca="1">IF(PaymentSchedule3[[#This Row],[Payment number]]&lt;&gt;"",ScheduledPayment,"")</f>
        <v>978.30741093642712</v>
      </c>
      <c r="F4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5" s="10">
        <f ca="1">IF(PaymentSchedule3[[#This Row],[Payment number]]&lt;&gt;"",PaymentSchedule3[[#This Row],[Total
payment]]-PaymentSchedule3[[#This Row],[Interest]],"")</f>
        <v>836.44813605475861</v>
      </c>
      <c r="I45" s="10">
        <f ca="1">IF(PaymentSchedule3[[#This Row],[Payment number]]&lt;&gt;"",PaymentSchedule3[[#This Row],[Beginning
balance]]*(InterestRate/PaymentsPerYear),"")</f>
        <v>141.85927488166854</v>
      </c>
      <c r="J45" s="10">
        <f ca="1">IF(PaymentSchedule3[[#This Row],[Payment number]]&lt;&gt;"",IF(PaymentSchedule3[[#This Row],[Scheduled payment]]+PaymentSchedule3[[#This Row],[Extra
payment]]&lt;=PaymentSchedule3[[#This Row],[Beginning
balance]],PaymentSchedule3[[#This Row],[Beginning
balance]]-PaymentSchedule3[[#This Row],[Principal]],0),"")</f>
        <v>25352.956457484048</v>
      </c>
      <c r="K45" s="11">
        <f ca="1">IF(PaymentSchedule3[[#This Row],[Payment number]]&lt;&gt;"",SUM(INDEX(PaymentSchedule3[Interest],1,1):PaymentSchedule3[[#This Row],[Interest]]),"")</f>
        <v>6658.7936074497275</v>
      </c>
    </row>
    <row r="46" spans="2:11" ht="21" customHeight="1" x14ac:dyDescent="0.2">
      <c r="B46" s="8">
        <f ca="1">IF(LoanIsGood,IF(ROW()-ROW(PaymentSchedule3[[#Headers],[Payment number]])&gt;ScheduledNumberOfPayments,"",ROW()-ROW(PaymentSchedule3[[#Headers],[Payment number]])),"")</f>
        <v>33</v>
      </c>
      <c r="C46" s="9">
        <f ca="1">IF(PaymentSchedule3[[#This Row],[Payment number]]&lt;&gt;"",EOMONTH(LoanStartDate,ROW(PaymentSchedule3[[#This Row],[Payment number]])-ROW(PaymentSchedule3[[#Headers],[Payment number]])-2)+DAY(LoanStartDate),"")</f>
        <v>46697</v>
      </c>
      <c r="D46" s="10">
        <f ca="1">IF(PaymentSchedule3[[#This Row],[Payment number]]&lt;&gt;"",IF(ROW()-ROW(PaymentSchedule3[[#Headers],[Beginning
balance]])=1,LoanAmount,INDEX(PaymentSchedule3[Ending
balance],ROW()-ROW(PaymentSchedule3[[#Headers],[Beginning
balance]])-1)),"")</f>
        <v>25352.956457484048</v>
      </c>
      <c r="E46" s="10">
        <f ca="1">IF(PaymentSchedule3[[#This Row],[Payment number]]&lt;&gt;"",ScheduledPayment,"")</f>
        <v>978.30741093642712</v>
      </c>
      <c r="F4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6" s="10">
        <f ca="1">IF(PaymentSchedule3[[#This Row],[Payment number]]&lt;&gt;"",PaymentSchedule3[[#This Row],[Total
payment]]-PaymentSchedule3[[#This Row],[Interest]],"")</f>
        <v>840.97889679172181</v>
      </c>
      <c r="I46" s="10">
        <f ca="1">IF(PaymentSchedule3[[#This Row],[Payment number]]&lt;&gt;"",PaymentSchedule3[[#This Row],[Beginning
balance]]*(InterestRate/PaymentsPerYear),"")</f>
        <v>137.32851414470525</v>
      </c>
      <c r="J46" s="10">
        <f ca="1">IF(PaymentSchedule3[[#This Row],[Payment number]]&lt;&gt;"",IF(PaymentSchedule3[[#This Row],[Scheduled payment]]+PaymentSchedule3[[#This Row],[Extra
payment]]&lt;=PaymentSchedule3[[#This Row],[Beginning
balance]],PaymentSchedule3[[#This Row],[Beginning
balance]]-PaymentSchedule3[[#This Row],[Principal]],0),"")</f>
        <v>24511.977560692325</v>
      </c>
      <c r="K46" s="11">
        <f ca="1">IF(PaymentSchedule3[[#This Row],[Payment number]]&lt;&gt;"",SUM(INDEX(PaymentSchedule3[Interest],1,1):PaymentSchedule3[[#This Row],[Interest]]),"")</f>
        <v>6796.1221215944324</v>
      </c>
    </row>
    <row r="47" spans="2:11" ht="21" customHeight="1" x14ac:dyDescent="0.2">
      <c r="B47" s="8">
        <f ca="1">IF(LoanIsGood,IF(ROW()-ROW(PaymentSchedule3[[#Headers],[Payment number]])&gt;ScheduledNumberOfPayments,"",ROW()-ROW(PaymentSchedule3[[#Headers],[Payment number]])),"")</f>
        <v>34</v>
      </c>
      <c r="C47" s="9">
        <f ca="1">IF(PaymentSchedule3[[#This Row],[Payment number]]&lt;&gt;"",EOMONTH(LoanStartDate,ROW(PaymentSchedule3[[#This Row],[Payment number]])-ROW(PaymentSchedule3[[#Headers],[Payment number]])-2)+DAY(LoanStartDate),"")</f>
        <v>46727</v>
      </c>
      <c r="D47" s="10">
        <f ca="1">IF(PaymentSchedule3[[#This Row],[Payment number]]&lt;&gt;"",IF(ROW()-ROW(PaymentSchedule3[[#Headers],[Beginning
balance]])=1,LoanAmount,INDEX(PaymentSchedule3[Ending
balance],ROW()-ROW(PaymentSchedule3[[#Headers],[Beginning
balance]])-1)),"")</f>
        <v>24511.977560692325</v>
      </c>
      <c r="E47" s="10">
        <f ca="1">IF(PaymentSchedule3[[#This Row],[Payment number]]&lt;&gt;"",ScheduledPayment,"")</f>
        <v>978.30741093642712</v>
      </c>
      <c r="F4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7" s="10">
        <f ca="1">IF(PaymentSchedule3[[#This Row],[Payment number]]&lt;&gt;"",PaymentSchedule3[[#This Row],[Total
payment]]-PaymentSchedule3[[#This Row],[Interest]],"")</f>
        <v>845.53419914934375</v>
      </c>
      <c r="I47" s="10">
        <f ca="1">IF(PaymentSchedule3[[#This Row],[Payment number]]&lt;&gt;"",PaymentSchedule3[[#This Row],[Beginning
balance]]*(InterestRate/PaymentsPerYear),"")</f>
        <v>132.77321178708343</v>
      </c>
      <c r="J47" s="10">
        <f ca="1">IF(PaymentSchedule3[[#This Row],[Payment number]]&lt;&gt;"",IF(PaymentSchedule3[[#This Row],[Scheduled payment]]+PaymentSchedule3[[#This Row],[Extra
payment]]&lt;=PaymentSchedule3[[#This Row],[Beginning
balance]],PaymentSchedule3[[#This Row],[Beginning
balance]]-PaymentSchedule3[[#This Row],[Principal]],0),"")</f>
        <v>23666.443361542981</v>
      </c>
      <c r="K47" s="11">
        <f ca="1">IF(PaymentSchedule3[[#This Row],[Payment number]]&lt;&gt;"",SUM(INDEX(PaymentSchedule3[Interest],1,1):PaymentSchedule3[[#This Row],[Interest]]),"")</f>
        <v>6928.8953333815161</v>
      </c>
    </row>
    <row r="48" spans="2:11" ht="21" customHeight="1" x14ac:dyDescent="0.2">
      <c r="B48" s="8">
        <f ca="1">IF(LoanIsGood,IF(ROW()-ROW(PaymentSchedule3[[#Headers],[Payment number]])&gt;ScheduledNumberOfPayments,"",ROW()-ROW(PaymentSchedule3[[#Headers],[Payment number]])),"")</f>
        <v>35</v>
      </c>
      <c r="C48" s="9">
        <f ca="1">IF(PaymentSchedule3[[#This Row],[Payment number]]&lt;&gt;"",EOMONTH(LoanStartDate,ROW(PaymentSchedule3[[#This Row],[Payment number]])-ROW(PaymentSchedule3[[#Headers],[Payment number]])-2)+DAY(LoanStartDate),"")</f>
        <v>46758</v>
      </c>
      <c r="D48" s="10">
        <f ca="1">IF(PaymentSchedule3[[#This Row],[Payment number]]&lt;&gt;"",IF(ROW()-ROW(PaymentSchedule3[[#Headers],[Beginning
balance]])=1,LoanAmount,INDEX(PaymentSchedule3[Ending
balance],ROW()-ROW(PaymentSchedule3[[#Headers],[Beginning
balance]])-1)),"")</f>
        <v>23666.443361542981</v>
      </c>
      <c r="E48" s="10">
        <f ca="1">IF(PaymentSchedule3[[#This Row],[Payment number]]&lt;&gt;"",ScheduledPayment,"")</f>
        <v>978.30741093642712</v>
      </c>
      <c r="F4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8" s="10">
        <f ca="1">IF(PaymentSchedule3[[#This Row],[Payment number]]&lt;&gt;"",PaymentSchedule3[[#This Row],[Total
payment]]-PaymentSchedule3[[#This Row],[Interest]],"")</f>
        <v>850.11417606140265</v>
      </c>
      <c r="I48" s="10">
        <f ca="1">IF(PaymentSchedule3[[#This Row],[Payment number]]&lt;&gt;"",PaymentSchedule3[[#This Row],[Beginning
balance]]*(InterestRate/PaymentsPerYear),"")</f>
        <v>128.19323487502447</v>
      </c>
      <c r="J48" s="10">
        <f ca="1">IF(PaymentSchedule3[[#This Row],[Payment number]]&lt;&gt;"",IF(PaymentSchedule3[[#This Row],[Scheduled payment]]+PaymentSchedule3[[#This Row],[Extra
payment]]&lt;=PaymentSchedule3[[#This Row],[Beginning
balance]],PaymentSchedule3[[#This Row],[Beginning
balance]]-PaymentSchedule3[[#This Row],[Principal]],0),"")</f>
        <v>22816.32918548158</v>
      </c>
      <c r="K48" s="11">
        <f ca="1">IF(PaymentSchedule3[[#This Row],[Payment number]]&lt;&gt;"",SUM(INDEX(PaymentSchedule3[Interest],1,1):PaymentSchedule3[[#This Row],[Interest]]),"")</f>
        <v>7057.0885682565404</v>
      </c>
    </row>
    <row r="49" spans="2:11" ht="21" customHeight="1" x14ac:dyDescent="0.2">
      <c r="B49" s="8">
        <f ca="1">IF(LoanIsGood,IF(ROW()-ROW(PaymentSchedule3[[#Headers],[Payment number]])&gt;ScheduledNumberOfPayments,"",ROW()-ROW(PaymentSchedule3[[#Headers],[Payment number]])),"")</f>
        <v>36</v>
      </c>
      <c r="C49" s="9">
        <f ca="1">IF(PaymentSchedule3[[#This Row],[Payment number]]&lt;&gt;"",EOMONTH(LoanStartDate,ROW(PaymentSchedule3[[#This Row],[Payment number]])-ROW(PaymentSchedule3[[#Headers],[Payment number]])-2)+DAY(LoanStartDate),"")</f>
        <v>46789</v>
      </c>
      <c r="D49" s="10">
        <f ca="1">IF(PaymentSchedule3[[#This Row],[Payment number]]&lt;&gt;"",IF(ROW()-ROW(PaymentSchedule3[[#Headers],[Beginning
balance]])=1,LoanAmount,INDEX(PaymentSchedule3[Ending
balance],ROW()-ROW(PaymentSchedule3[[#Headers],[Beginning
balance]])-1)),"")</f>
        <v>22816.32918548158</v>
      </c>
      <c r="E49" s="10">
        <f ca="1">IF(PaymentSchedule3[[#This Row],[Payment number]]&lt;&gt;"",ScheduledPayment,"")</f>
        <v>978.30741093642712</v>
      </c>
      <c r="F4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49" s="10">
        <f ca="1">IF(PaymentSchedule3[[#This Row],[Payment number]]&lt;&gt;"",PaymentSchedule3[[#This Row],[Total
payment]]-PaymentSchedule3[[#This Row],[Interest]],"")</f>
        <v>854.71896118173527</v>
      </c>
      <c r="I49" s="10">
        <f ca="1">IF(PaymentSchedule3[[#This Row],[Payment number]]&lt;&gt;"",PaymentSchedule3[[#This Row],[Beginning
balance]]*(InterestRate/PaymentsPerYear),"")</f>
        <v>123.58844975469189</v>
      </c>
      <c r="J49" s="10">
        <f ca="1">IF(PaymentSchedule3[[#This Row],[Payment number]]&lt;&gt;"",IF(PaymentSchedule3[[#This Row],[Scheduled payment]]+PaymentSchedule3[[#This Row],[Extra
payment]]&lt;=PaymentSchedule3[[#This Row],[Beginning
balance]],PaymentSchedule3[[#This Row],[Beginning
balance]]-PaymentSchedule3[[#This Row],[Principal]],0),"")</f>
        <v>21961.610224299846</v>
      </c>
      <c r="K49" s="11">
        <f ca="1">IF(PaymentSchedule3[[#This Row],[Payment number]]&lt;&gt;"",SUM(INDEX(PaymentSchedule3[Interest],1,1):PaymentSchedule3[[#This Row],[Interest]]),"")</f>
        <v>7180.6770180112326</v>
      </c>
    </row>
    <row r="50" spans="2:11" ht="21" customHeight="1" x14ac:dyDescent="0.2">
      <c r="B50" s="8">
        <f ca="1">IF(LoanIsGood,IF(ROW()-ROW(PaymentSchedule3[[#Headers],[Payment number]])&gt;ScheduledNumberOfPayments,"",ROW()-ROW(PaymentSchedule3[[#Headers],[Payment number]])),"")</f>
        <v>37</v>
      </c>
      <c r="C50" s="9">
        <f ca="1">IF(PaymentSchedule3[[#This Row],[Payment number]]&lt;&gt;"",EOMONTH(LoanStartDate,ROW(PaymentSchedule3[[#This Row],[Payment number]])-ROW(PaymentSchedule3[[#Headers],[Payment number]])-2)+DAY(LoanStartDate),"")</f>
        <v>46818</v>
      </c>
      <c r="D50" s="10">
        <f ca="1">IF(PaymentSchedule3[[#This Row],[Payment number]]&lt;&gt;"",IF(ROW()-ROW(PaymentSchedule3[[#Headers],[Beginning
balance]])=1,LoanAmount,INDEX(PaymentSchedule3[Ending
balance],ROW()-ROW(PaymentSchedule3[[#Headers],[Beginning
balance]])-1)),"")</f>
        <v>21961.610224299846</v>
      </c>
      <c r="E50" s="10">
        <f ca="1">IF(PaymentSchedule3[[#This Row],[Payment number]]&lt;&gt;"",ScheduledPayment,"")</f>
        <v>978.30741093642712</v>
      </c>
      <c r="F5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0" s="10">
        <f ca="1">IF(PaymentSchedule3[[#This Row],[Payment number]]&lt;&gt;"",PaymentSchedule3[[#This Row],[Total
payment]]-PaymentSchedule3[[#This Row],[Interest]],"")</f>
        <v>859.34868888813628</v>
      </c>
      <c r="I50" s="10">
        <f ca="1">IF(PaymentSchedule3[[#This Row],[Payment number]]&lt;&gt;"",PaymentSchedule3[[#This Row],[Beginning
balance]]*(InterestRate/PaymentsPerYear),"")</f>
        <v>118.95872204829084</v>
      </c>
      <c r="J50" s="10">
        <f ca="1">IF(PaymentSchedule3[[#This Row],[Payment number]]&lt;&gt;"",IF(PaymentSchedule3[[#This Row],[Scheduled payment]]+PaymentSchedule3[[#This Row],[Extra
payment]]&lt;=PaymentSchedule3[[#This Row],[Beginning
balance]],PaymentSchedule3[[#This Row],[Beginning
balance]]-PaymentSchedule3[[#This Row],[Principal]],0),"")</f>
        <v>21102.261535411708</v>
      </c>
      <c r="K50" s="11">
        <f ca="1">IF(PaymentSchedule3[[#This Row],[Payment number]]&lt;&gt;"",SUM(INDEX(PaymentSchedule3[Interest],1,1):PaymentSchedule3[[#This Row],[Interest]]),"")</f>
        <v>7299.6357400595234</v>
      </c>
    </row>
    <row r="51" spans="2:11" ht="21" customHeight="1" x14ac:dyDescent="0.2">
      <c r="B51" s="8">
        <f ca="1">IF(LoanIsGood,IF(ROW()-ROW(PaymentSchedule3[[#Headers],[Payment number]])&gt;ScheduledNumberOfPayments,"",ROW()-ROW(PaymentSchedule3[[#Headers],[Payment number]])),"")</f>
        <v>38</v>
      </c>
      <c r="C51" s="9">
        <f ca="1">IF(PaymentSchedule3[[#This Row],[Payment number]]&lt;&gt;"",EOMONTH(LoanStartDate,ROW(PaymentSchedule3[[#This Row],[Payment number]])-ROW(PaymentSchedule3[[#Headers],[Payment number]])-2)+DAY(LoanStartDate),"")</f>
        <v>46849</v>
      </c>
      <c r="D51" s="10">
        <f ca="1">IF(PaymentSchedule3[[#This Row],[Payment number]]&lt;&gt;"",IF(ROW()-ROW(PaymentSchedule3[[#Headers],[Beginning
balance]])=1,LoanAmount,INDEX(PaymentSchedule3[Ending
balance],ROW()-ROW(PaymentSchedule3[[#Headers],[Beginning
balance]])-1)),"")</f>
        <v>21102.261535411708</v>
      </c>
      <c r="E51" s="10">
        <f ca="1">IF(PaymentSchedule3[[#This Row],[Payment number]]&lt;&gt;"",ScheduledPayment,"")</f>
        <v>978.30741093642712</v>
      </c>
      <c r="F5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1" s="10">
        <f ca="1">IF(PaymentSchedule3[[#This Row],[Payment number]]&lt;&gt;"",PaymentSchedule3[[#This Row],[Total
payment]]-PaymentSchedule3[[#This Row],[Interest]],"")</f>
        <v>864.00349428628033</v>
      </c>
      <c r="I51" s="10">
        <f ca="1">IF(PaymentSchedule3[[#This Row],[Payment number]]&lt;&gt;"",PaymentSchedule3[[#This Row],[Beginning
balance]]*(InterestRate/PaymentsPerYear),"")</f>
        <v>114.30391665014676</v>
      </c>
      <c r="J51" s="10">
        <f ca="1">IF(PaymentSchedule3[[#This Row],[Payment number]]&lt;&gt;"",IF(PaymentSchedule3[[#This Row],[Scheduled payment]]+PaymentSchedule3[[#This Row],[Extra
payment]]&lt;=PaymentSchedule3[[#This Row],[Beginning
balance]],PaymentSchedule3[[#This Row],[Beginning
balance]]-PaymentSchedule3[[#This Row],[Principal]],0),"")</f>
        <v>20238.258041125428</v>
      </c>
      <c r="K51" s="11">
        <f ca="1">IF(PaymentSchedule3[[#This Row],[Payment number]]&lt;&gt;"",SUM(INDEX(PaymentSchedule3[Interest],1,1):PaymentSchedule3[[#This Row],[Interest]]),"")</f>
        <v>7413.9396567096701</v>
      </c>
    </row>
    <row r="52" spans="2:11" ht="21" customHeight="1" x14ac:dyDescent="0.2">
      <c r="B52" s="8">
        <f ca="1">IF(LoanIsGood,IF(ROW()-ROW(PaymentSchedule3[[#Headers],[Payment number]])&gt;ScheduledNumberOfPayments,"",ROW()-ROW(PaymentSchedule3[[#Headers],[Payment number]])),"")</f>
        <v>39</v>
      </c>
      <c r="C52" s="9">
        <f ca="1">IF(PaymentSchedule3[[#This Row],[Payment number]]&lt;&gt;"",EOMONTH(LoanStartDate,ROW(PaymentSchedule3[[#This Row],[Payment number]])-ROW(PaymentSchedule3[[#Headers],[Payment number]])-2)+DAY(LoanStartDate),"")</f>
        <v>46879</v>
      </c>
      <c r="D52" s="10">
        <f ca="1">IF(PaymentSchedule3[[#This Row],[Payment number]]&lt;&gt;"",IF(ROW()-ROW(PaymentSchedule3[[#Headers],[Beginning
balance]])=1,LoanAmount,INDEX(PaymentSchedule3[Ending
balance],ROW()-ROW(PaymentSchedule3[[#Headers],[Beginning
balance]])-1)),"")</f>
        <v>20238.258041125428</v>
      </c>
      <c r="E52" s="10">
        <f ca="1">IF(PaymentSchedule3[[#This Row],[Payment number]]&lt;&gt;"",ScheduledPayment,"")</f>
        <v>978.30741093642712</v>
      </c>
      <c r="F5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2" s="10">
        <f ca="1">IF(PaymentSchedule3[[#This Row],[Payment number]]&lt;&gt;"",PaymentSchedule3[[#This Row],[Total
payment]]-PaymentSchedule3[[#This Row],[Interest]],"")</f>
        <v>868.68351321366436</v>
      </c>
      <c r="I52" s="10">
        <f ca="1">IF(PaymentSchedule3[[#This Row],[Payment number]]&lt;&gt;"",PaymentSchedule3[[#This Row],[Beginning
balance]]*(InterestRate/PaymentsPerYear),"")</f>
        <v>109.62389772276273</v>
      </c>
      <c r="J52" s="10">
        <f ca="1">IF(PaymentSchedule3[[#This Row],[Payment number]]&lt;&gt;"",IF(PaymentSchedule3[[#This Row],[Scheduled payment]]+PaymentSchedule3[[#This Row],[Extra
payment]]&lt;=PaymentSchedule3[[#This Row],[Beginning
balance]],PaymentSchedule3[[#This Row],[Beginning
balance]]-PaymentSchedule3[[#This Row],[Principal]],0),"")</f>
        <v>19369.574527911762</v>
      </c>
      <c r="K52" s="11">
        <f ca="1">IF(PaymentSchedule3[[#This Row],[Payment number]]&lt;&gt;"",SUM(INDEX(PaymentSchedule3[Interest],1,1):PaymentSchedule3[[#This Row],[Interest]]),"")</f>
        <v>7523.5635544324332</v>
      </c>
    </row>
    <row r="53" spans="2:11" ht="21" customHeight="1" x14ac:dyDescent="0.2">
      <c r="B53" s="8">
        <f ca="1">IF(LoanIsGood,IF(ROW()-ROW(PaymentSchedule3[[#Headers],[Payment number]])&gt;ScheduledNumberOfPayments,"",ROW()-ROW(PaymentSchedule3[[#Headers],[Payment number]])),"")</f>
        <v>40</v>
      </c>
      <c r="C53" s="9">
        <f ca="1">IF(PaymentSchedule3[[#This Row],[Payment number]]&lt;&gt;"",EOMONTH(LoanStartDate,ROW(PaymentSchedule3[[#This Row],[Payment number]])-ROW(PaymentSchedule3[[#Headers],[Payment number]])-2)+DAY(LoanStartDate),"")</f>
        <v>46910</v>
      </c>
      <c r="D53" s="10">
        <f ca="1">IF(PaymentSchedule3[[#This Row],[Payment number]]&lt;&gt;"",IF(ROW()-ROW(PaymentSchedule3[[#Headers],[Beginning
balance]])=1,LoanAmount,INDEX(PaymentSchedule3[Ending
balance],ROW()-ROW(PaymentSchedule3[[#Headers],[Beginning
balance]])-1)),"")</f>
        <v>19369.574527911762</v>
      </c>
      <c r="E53" s="10">
        <f ca="1">IF(PaymentSchedule3[[#This Row],[Payment number]]&lt;&gt;"",ScheduledPayment,"")</f>
        <v>978.30741093642712</v>
      </c>
      <c r="F53"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3"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3" s="10">
        <f ca="1">IF(PaymentSchedule3[[#This Row],[Payment number]]&lt;&gt;"",PaymentSchedule3[[#This Row],[Total
payment]]-PaymentSchedule3[[#This Row],[Interest]],"")</f>
        <v>873.38888224357174</v>
      </c>
      <c r="I53" s="10">
        <f ca="1">IF(PaymentSchedule3[[#This Row],[Payment number]]&lt;&gt;"",PaymentSchedule3[[#This Row],[Beginning
balance]]*(InterestRate/PaymentsPerYear),"")</f>
        <v>104.91852869285538</v>
      </c>
      <c r="J53" s="10">
        <f ca="1">IF(PaymentSchedule3[[#This Row],[Payment number]]&lt;&gt;"",IF(PaymentSchedule3[[#This Row],[Scheduled payment]]+PaymentSchedule3[[#This Row],[Extra
payment]]&lt;=PaymentSchedule3[[#This Row],[Beginning
balance]],PaymentSchedule3[[#This Row],[Beginning
balance]]-PaymentSchedule3[[#This Row],[Principal]],0),"")</f>
        <v>18496.185645668189</v>
      </c>
      <c r="K53" s="11">
        <f ca="1">IF(PaymentSchedule3[[#This Row],[Payment number]]&lt;&gt;"",SUM(INDEX(PaymentSchedule3[Interest],1,1):PaymentSchedule3[[#This Row],[Interest]]),"")</f>
        <v>7628.4820831252882</v>
      </c>
    </row>
    <row r="54" spans="2:11" ht="21" customHeight="1" x14ac:dyDescent="0.2">
      <c r="B54" s="8">
        <f ca="1">IF(LoanIsGood,IF(ROW()-ROW(PaymentSchedule3[[#Headers],[Payment number]])&gt;ScheduledNumberOfPayments,"",ROW()-ROW(PaymentSchedule3[[#Headers],[Payment number]])),"")</f>
        <v>41</v>
      </c>
      <c r="C54" s="9">
        <f ca="1">IF(PaymentSchedule3[[#This Row],[Payment number]]&lt;&gt;"",EOMONTH(LoanStartDate,ROW(PaymentSchedule3[[#This Row],[Payment number]])-ROW(PaymentSchedule3[[#Headers],[Payment number]])-2)+DAY(LoanStartDate),"")</f>
        <v>46940</v>
      </c>
      <c r="D54" s="10">
        <f ca="1">IF(PaymentSchedule3[[#This Row],[Payment number]]&lt;&gt;"",IF(ROW()-ROW(PaymentSchedule3[[#Headers],[Beginning
balance]])=1,LoanAmount,INDEX(PaymentSchedule3[Ending
balance],ROW()-ROW(PaymentSchedule3[[#Headers],[Beginning
balance]])-1)),"")</f>
        <v>18496.185645668189</v>
      </c>
      <c r="E54" s="10">
        <f ca="1">IF(PaymentSchedule3[[#This Row],[Payment number]]&lt;&gt;"",ScheduledPayment,"")</f>
        <v>978.30741093642712</v>
      </c>
      <c r="F54"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4"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4" s="10">
        <f ca="1">IF(PaymentSchedule3[[#This Row],[Payment number]]&lt;&gt;"",PaymentSchedule3[[#This Row],[Total
payment]]-PaymentSchedule3[[#This Row],[Interest]],"")</f>
        <v>878.11973868905773</v>
      </c>
      <c r="I54" s="10">
        <f ca="1">IF(PaymentSchedule3[[#This Row],[Payment number]]&lt;&gt;"",PaymentSchedule3[[#This Row],[Beginning
balance]]*(InterestRate/PaymentsPerYear),"")</f>
        <v>100.18767224736936</v>
      </c>
      <c r="J54" s="10">
        <f ca="1">IF(PaymentSchedule3[[#This Row],[Payment number]]&lt;&gt;"",IF(PaymentSchedule3[[#This Row],[Scheduled payment]]+PaymentSchedule3[[#This Row],[Extra
payment]]&lt;=PaymentSchedule3[[#This Row],[Beginning
balance]],PaymentSchedule3[[#This Row],[Beginning
balance]]-PaymentSchedule3[[#This Row],[Principal]],0),"")</f>
        <v>17618.065906979133</v>
      </c>
      <c r="K54" s="11">
        <f ca="1">IF(PaymentSchedule3[[#This Row],[Payment number]]&lt;&gt;"",SUM(INDEX(PaymentSchedule3[Interest],1,1):PaymentSchedule3[[#This Row],[Interest]]),"")</f>
        <v>7728.6697553726572</v>
      </c>
    </row>
    <row r="55" spans="2:11" ht="21" customHeight="1" x14ac:dyDescent="0.2">
      <c r="B55" s="8">
        <f ca="1">IF(LoanIsGood,IF(ROW()-ROW(PaymentSchedule3[[#Headers],[Payment number]])&gt;ScheduledNumberOfPayments,"",ROW()-ROW(PaymentSchedule3[[#Headers],[Payment number]])),"")</f>
        <v>42</v>
      </c>
      <c r="C55" s="9">
        <f ca="1">IF(PaymentSchedule3[[#This Row],[Payment number]]&lt;&gt;"",EOMONTH(LoanStartDate,ROW(PaymentSchedule3[[#This Row],[Payment number]])-ROW(PaymentSchedule3[[#Headers],[Payment number]])-2)+DAY(LoanStartDate),"")</f>
        <v>46971</v>
      </c>
      <c r="D55" s="10">
        <f ca="1">IF(PaymentSchedule3[[#This Row],[Payment number]]&lt;&gt;"",IF(ROW()-ROW(PaymentSchedule3[[#Headers],[Beginning
balance]])=1,LoanAmount,INDEX(PaymentSchedule3[Ending
balance],ROW()-ROW(PaymentSchedule3[[#Headers],[Beginning
balance]])-1)),"")</f>
        <v>17618.065906979133</v>
      </c>
      <c r="E55" s="10">
        <f ca="1">IF(PaymentSchedule3[[#This Row],[Payment number]]&lt;&gt;"",ScheduledPayment,"")</f>
        <v>978.30741093642712</v>
      </c>
      <c r="F5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5" s="10">
        <f ca="1">IF(PaymentSchedule3[[#This Row],[Payment number]]&lt;&gt;"",PaymentSchedule3[[#This Row],[Total
payment]]-PaymentSchedule3[[#This Row],[Interest]],"")</f>
        <v>882.87622060695685</v>
      </c>
      <c r="I55" s="10">
        <f ca="1">IF(PaymentSchedule3[[#This Row],[Payment number]]&lt;&gt;"",PaymentSchedule3[[#This Row],[Beginning
balance]]*(InterestRate/PaymentsPerYear),"")</f>
        <v>95.431190329470311</v>
      </c>
      <c r="J55" s="10">
        <f ca="1">IF(PaymentSchedule3[[#This Row],[Payment number]]&lt;&gt;"",IF(PaymentSchedule3[[#This Row],[Scheduled payment]]+PaymentSchedule3[[#This Row],[Extra
payment]]&lt;=PaymentSchedule3[[#This Row],[Beginning
balance]],PaymentSchedule3[[#This Row],[Beginning
balance]]-PaymentSchedule3[[#This Row],[Principal]],0),"")</f>
        <v>16735.189686372178</v>
      </c>
      <c r="K55" s="11">
        <f ca="1">IF(PaymentSchedule3[[#This Row],[Payment number]]&lt;&gt;"",SUM(INDEX(PaymentSchedule3[Interest],1,1):PaymentSchedule3[[#This Row],[Interest]]),"")</f>
        <v>7824.1009457021273</v>
      </c>
    </row>
    <row r="56" spans="2:11" ht="21" customHeight="1" x14ac:dyDescent="0.2">
      <c r="B56" s="8">
        <f ca="1">IF(LoanIsGood,IF(ROW()-ROW(PaymentSchedule3[[#Headers],[Payment number]])&gt;ScheduledNumberOfPayments,"",ROW()-ROW(PaymentSchedule3[[#Headers],[Payment number]])),"")</f>
        <v>43</v>
      </c>
      <c r="C56" s="9">
        <f ca="1">IF(PaymentSchedule3[[#This Row],[Payment number]]&lt;&gt;"",EOMONTH(LoanStartDate,ROW(PaymentSchedule3[[#This Row],[Payment number]])-ROW(PaymentSchedule3[[#Headers],[Payment number]])-2)+DAY(LoanStartDate),"")</f>
        <v>47002</v>
      </c>
      <c r="D56" s="10">
        <f ca="1">IF(PaymentSchedule3[[#This Row],[Payment number]]&lt;&gt;"",IF(ROW()-ROW(PaymentSchedule3[[#Headers],[Beginning
balance]])=1,LoanAmount,INDEX(PaymentSchedule3[Ending
balance],ROW()-ROW(PaymentSchedule3[[#Headers],[Beginning
balance]])-1)),"")</f>
        <v>16735.189686372178</v>
      </c>
      <c r="E56" s="10">
        <f ca="1">IF(PaymentSchedule3[[#This Row],[Payment number]]&lt;&gt;"",ScheduledPayment,"")</f>
        <v>978.30741093642712</v>
      </c>
      <c r="F5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6" s="10">
        <f ca="1">IF(PaymentSchedule3[[#This Row],[Payment number]]&lt;&gt;"",PaymentSchedule3[[#This Row],[Total
payment]]-PaymentSchedule3[[#This Row],[Interest]],"")</f>
        <v>887.65846680191112</v>
      </c>
      <c r="I56" s="10">
        <f ca="1">IF(PaymentSchedule3[[#This Row],[Payment number]]&lt;&gt;"",PaymentSchedule3[[#This Row],[Beginning
balance]]*(InterestRate/PaymentsPerYear),"")</f>
        <v>90.648944134515972</v>
      </c>
      <c r="J56" s="10">
        <f ca="1">IF(PaymentSchedule3[[#This Row],[Payment number]]&lt;&gt;"",IF(PaymentSchedule3[[#This Row],[Scheduled payment]]+PaymentSchedule3[[#This Row],[Extra
payment]]&lt;=PaymentSchedule3[[#This Row],[Beginning
balance]],PaymentSchedule3[[#This Row],[Beginning
balance]]-PaymentSchedule3[[#This Row],[Principal]],0),"")</f>
        <v>15847.531219570266</v>
      </c>
      <c r="K56" s="11">
        <f ca="1">IF(PaymentSchedule3[[#This Row],[Payment number]]&lt;&gt;"",SUM(INDEX(PaymentSchedule3[Interest],1,1):PaymentSchedule3[[#This Row],[Interest]]),"")</f>
        <v>7914.749889836643</v>
      </c>
    </row>
    <row r="57" spans="2:11" ht="21" customHeight="1" x14ac:dyDescent="0.2">
      <c r="B57" s="8">
        <f ca="1">IF(LoanIsGood,IF(ROW()-ROW(PaymentSchedule3[[#Headers],[Payment number]])&gt;ScheduledNumberOfPayments,"",ROW()-ROW(PaymentSchedule3[[#Headers],[Payment number]])),"")</f>
        <v>44</v>
      </c>
      <c r="C57" s="9">
        <f ca="1">IF(PaymentSchedule3[[#This Row],[Payment number]]&lt;&gt;"",EOMONTH(LoanStartDate,ROW(PaymentSchedule3[[#This Row],[Payment number]])-ROW(PaymentSchedule3[[#Headers],[Payment number]])-2)+DAY(LoanStartDate),"")</f>
        <v>47032</v>
      </c>
      <c r="D57" s="10">
        <f ca="1">IF(PaymentSchedule3[[#This Row],[Payment number]]&lt;&gt;"",IF(ROW()-ROW(PaymentSchedule3[[#Headers],[Beginning
balance]])=1,LoanAmount,INDEX(PaymentSchedule3[Ending
balance],ROW()-ROW(PaymentSchedule3[[#Headers],[Beginning
balance]])-1)),"")</f>
        <v>15847.531219570266</v>
      </c>
      <c r="E57" s="10">
        <f ca="1">IF(PaymentSchedule3[[#This Row],[Payment number]]&lt;&gt;"",ScheduledPayment,"")</f>
        <v>978.30741093642712</v>
      </c>
      <c r="F5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7" s="10">
        <f ca="1">IF(PaymentSchedule3[[#This Row],[Payment number]]&lt;&gt;"",PaymentSchedule3[[#This Row],[Total
payment]]-PaymentSchedule3[[#This Row],[Interest]],"")</f>
        <v>892.46661683042146</v>
      </c>
      <c r="I57" s="10">
        <f ca="1">IF(PaymentSchedule3[[#This Row],[Payment number]]&lt;&gt;"",PaymentSchedule3[[#This Row],[Beginning
balance]]*(InterestRate/PaymentsPerYear),"")</f>
        <v>85.840794106005617</v>
      </c>
      <c r="J57" s="10">
        <f ca="1">IF(PaymentSchedule3[[#This Row],[Payment number]]&lt;&gt;"",IF(PaymentSchedule3[[#This Row],[Scheduled payment]]+PaymentSchedule3[[#This Row],[Extra
payment]]&lt;=PaymentSchedule3[[#This Row],[Beginning
balance]],PaymentSchedule3[[#This Row],[Beginning
balance]]-PaymentSchedule3[[#This Row],[Principal]],0),"")</f>
        <v>14955.064602739845</v>
      </c>
      <c r="K57" s="11">
        <f ca="1">IF(PaymentSchedule3[[#This Row],[Payment number]]&lt;&gt;"",SUM(INDEX(PaymentSchedule3[Interest],1,1):PaymentSchedule3[[#This Row],[Interest]]),"")</f>
        <v>8000.5906839426489</v>
      </c>
    </row>
    <row r="58" spans="2:11" ht="21" customHeight="1" x14ac:dyDescent="0.2">
      <c r="B58" s="8">
        <f ca="1">IF(LoanIsGood,IF(ROW()-ROW(PaymentSchedule3[[#Headers],[Payment number]])&gt;ScheduledNumberOfPayments,"",ROW()-ROW(PaymentSchedule3[[#Headers],[Payment number]])),"")</f>
        <v>45</v>
      </c>
      <c r="C58" s="9">
        <f ca="1">IF(PaymentSchedule3[[#This Row],[Payment number]]&lt;&gt;"",EOMONTH(LoanStartDate,ROW(PaymentSchedule3[[#This Row],[Payment number]])-ROW(PaymentSchedule3[[#Headers],[Payment number]])-2)+DAY(LoanStartDate),"")</f>
        <v>47063</v>
      </c>
      <c r="D58" s="10">
        <f ca="1">IF(PaymentSchedule3[[#This Row],[Payment number]]&lt;&gt;"",IF(ROW()-ROW(PaymentSchedule3[[#Headers],[Beginning
balance]])=1,LoanAmount,INDEX(PaymentSchedule3[Ending
balance],ROW()-ROW(PaymentSchedule3[[#Headers],[Beginning
balance]])-1)),"")</f>
        <v>14955.064602739845</v>
      </c>
      <c r="E58" s="10">
        <f ca="1">IF(PaymentSchedule3[[#This Row],[Payment number]]&lt;&gt;"",ScheduledPayment,"")</f>
        <v>978.30741093642712</v>
      </c>
      <c r="F5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8" s="10">
        <f ca="1">IF(PaymentSchedule3[[#This Row],[Payment number]]&lt;&gt;"",PaymentSchedule3[[#This Row],[Total
payment]]-PaymentSchedule3[[#This Row],[Interest]],"")</f>
        <v>897.30081100491964</v>
      </c>
      <c r="I58" s="10">
        <f ca="1">IF(PaymentSchedule3[[#This Row],[Payment number]]&lt;&gt;"",PaymentSchedule3[[#This Row],[Beginning
balance]]*(InterestRate/PaymentsPerYear),"")</f>
        <v>81.006599931507495</v>
      </c>
      <c r="J58" s="10">
        <f ca="1">IF(PaymentSchedule3[[#This Row],[Payment number]]&lt;&gt;"",IF(PaymentSchedule3[[#This Row],[Scheduled payment]]+PaymentSchedule3[[#This Row],[Extra
payment]]&lt;=PaymentSchedule3[[#This Row],[Beginning
balance]],PaymentSchedule3[[#This Row],[Beginning
balance]]-PaymentSchedule3[[#This Row],[Principal]],0),"")</f>
        <v>14057.763791734926</v>
      </c>
      <c r="K58" s="11">
        <f ca="1">IF(PaymentSchedule3[[#This Row],[Payment number]]&lt;&gt;"",SUM(INDEX(PaymentSchedule3[Interest],1,1):PaymentSchedule3[[#This Row],[Interest]]),"")</f>
        <v>8081.5972838741563</v>
      </c>
    </row>
    <row r="59" spans="2:11" ht="21" customHeight="1" x14ac:dyDescent="0.2">
      <c r="B59" s="8">
        <f ca="1">IF(LoanIsGood,IF(ROW()-ROW(PaymentSchedule3[[#Headers],[Payment number]])&gt;ScheduledNumberOfPayments,"",ROW()-ROW(PaymentSchedule3[[#Headers],[Payment number]])),"")</f>
        <v>46</v>
      </c>
      <c r="C59" s="9">
        <f ca="1">IF(PaymentSchedule3[[#This Row],[Payment number]]&lt;&gt;"",EOMONTH(LoanStartDate,ROW(PaymentSchedule3[[#This Row],[Payment number]])-ROW(PaymentSchedule3[[#Headers],[Payment number]])-2)+DAY(LoanStartDate),"")</f>
        <v>47093</v>
      </c>
      <c r="D59" s="10">
        <f ca="1">IF(PaymentSchedule3[[#This Row],[Payment number]]&lt;&gt;"",IF(ROW()-ROW(PaymentSchedule3[[#Headers],[Beginning
balance]])=1,LoanAmount,INDEX(PaymentSchedule3[Ending
balance],ROW()-ROW(PaymentSchedule3[[#Headers],[Beginning
balance]])-1)),"")</f>
        <v>14057.763791734926</v>
      </c>
      <c r="E59" s="10">
        <f ca="1">IF(PaymentSchedule3[[#This Row],[Payment number]]&lt;&gt;"",ScheduledPayment,"")</f>
        <v>978.30741093642712</v>
      </c>
      <c r="F5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59" s="10">
        <f ca="1">IF(PaymentSchedule3[[#This Row],[Payment number]]&lt;&gt;"",PaymentSchedule3[[#This Row],[Total
payment]]-PaymentSchedule3[[#This Row],[Interest]],"")</f>
        <v>902.16119039786292</v>
      </c>
      <c r="I59" s="10">
        <f ca="1">IF(PaymentSchedule3[[#This Row],[Payment number]]&lt;&gt;"",PaymentSchedule3[[#This Row],[Beginning
balance]]*(InterestRate/PaymentsPerYear),"")</f>
        <v>76.146220538564179</v>
      </c>
      <c r="J59" s="10">
        <f ca="1">IF(PaymentSchedule3[[#This Row],[Payment number]]&lt;&gt;"",IF(PaymentSchedule3[[#This Row],[Scheduled payment]]+PaymentSchedule3[[#This Row],[Extra
payment]]&lt;=PaymentSchedule3[[#This Row],[Beginning
balance]],PaymentSchedule3[[#This Row],[Beginning
balance]]-PaymentSchedule3[[#This Row],[Principal]],0),"")</f>
        <v>13155.602601337063</v>
      </c>
      <c r="K59" s="11">
        <f ca="1">IF(PaymentSchedule3[[#This Row],[Payment number]]&lt;&gt;"",SUM(INDEX(PaymentSchedule3[Interest],1,1):PaymentSchedule3[[#This Row],[Interest]]),"")</f>
        <v>8157.7435044127205</v>
      </c>
    </row>
    <row r="60" spans="2:11" ht="21" customHeight="1" x14ac:dyDescent="0.2">
      <c r="B60" s="8">
        <f ca="1">IF(LoanIsGood,IF(ROW()-ROW(PaymentSchedule3[[#Headers],[Payment number]])&gt;ScheduledNumberOfPayments,"",ROW()-ROW(PaymentSchedule3[[#Headers],[Payment number]])),"")</f>
        <v>47</v>
      </c>
      <c r="C60" s="9">
        <f ca="1">IF(PaymentSchedule3[[#This Row],[Payment number]]&lt;&gt;"",EOMONTH(LoanStartDate,ROW(PaymentSchedule3[[#This Row],[Payment number]])-ROW(PaymentSchedule3[[#Headers],[Payment number]])-2)+DAY(LoanStartDate),"")</f>
        <v>47124</v>
      </c>
      <c r="D60" s="10">
        <f ca="1">IF(PaymentSchedule3[[#This Row],[Payment number]]&lt;&gt;"",IF(ROW()-ROW(PaymentSchedule3[[#Headers],[Beginning
balance]])=1,LoanAmount,INDEX(PaymentSchedule3[Ending
balance],ROW()-ROW(PaymentSchedule3[[#Headers],[Beginning
balance]])-1)),"")</f>
        <v>13155.602601337063</v>
      </c>
      <c r="E60" s="10">
        <f ca="1">IF(PaymentSchedule3[[#This Row],[Payment number]]&lt;&gt;"",ScheduledPayment,"")</f>
        <v>978.30741093642712</v>
      </c>
      <c r="F6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0" s="10">
        <f ca="1">IF(PaymentSchedule3[[#This Row],[Payment number]]&lt;&gt;"",PaymentSchedule3[[#This Row],[Total
payment]]-PaymentSchedule3[[#This Row],[Interest]],"")</f>
        <v>907.04789684585137</v>
      </c>
      <c r="I60" s="10">
        <f ca="1">IF(PaymentSchedule3[[#This Row],[Payment number]]&lt;&gt;"",PaymentSchedule3[[#This Row],[Beginning
balance]]*(InterestRate/PaymentsPerYear),"")</f>
        <v>71.259514090575763</v>
      </c>
      <c r="J60" s="10">
        <f ca="1">IF(PaymentSchedule3[[#This Row],[Payment number]]&lt;&gt;"",IF(PaymentSchedule3[[#This Row],[Scheduled payment]]+PaymentSchedule3[[#This Row],[Extra
payment]]&lt;=PaymentSchedule3[[#This Row],[Beginning
balance]],PaymentSchedule3[[#This Row],[Beginning
balance]]-PaymentSchedule3[[#This Row],[Principal]],0),"")</f>
        <v>12248.554704491211</v>
      </c>
      <c r="K60" s="11">
        <f ca="1">IF(PaymentSchedule3[[#This Row],[Payment number]]&lt;&gt;"",SUM(INDEX(PaymentSchedule3[Interest],1,1):PaymentSchedule3[[#This Row],[Interest]]),"")</f>
        <v>8229.0030185032956</v>
      </c>
    </row>
    <row r="61" spans="2:11" ht="21" customHeight="1" x14ac:dyDescent="0.2">
      <c r="B61" s="8">
        <f ca="1">IF(LoanIsGood,IF(ROW()-ROW(PaymentSchedule3[[#Headers],[Payment number]])&gt;ScheduledNumberOfPayments,"",ROW()-ROW(PaymentSchedule3[[#Headers],[Payment number]])),"")</f>
        <v>48</v>
      </c>
      <c r="C61" s="9">
        <f ca="1">IF(PaymentSchedule3[[#This Row],[Payment number]]&lt;&gt;"",EOMONTH(LoanStartDate,ROW(PaymentSchedule3[[#This Row],[Payment number]])-ROW(PaymentSchedule3[[#Headers],[Payment number]])-2)+DAY(LoanStartDate),"")</f>
        <v>47155</v>
      </c>
      <c r="D61" s="10">
        <f ca="1">IF(PaymentSchedule3[[#This Row],[Payment number]]&lt;&gt;"",IF(ROW()-ROW(PaymentSchedule3[[#Headers],[Beginning
balance]])=1,LoanAmount,INDEX(PaymentSchedule3[Ending
balance],ROW()-ROW(PaymentSchedule3[[#Headers],[Beginning
balance]])-1)),"")</f>
        <v>12248.554704491211</v>
      </c>
      <c r="E61" s="10">
        <f ca="1">IF(PaymentSchedule3[[#This Row],[Payment number]]&lt;&gt;"",ScheduledPayment,"")</f>
        <v>978.30741093642712</v>
      </c>
      <c r="F6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1" s="10">
        <f ca="1">IF(PaymentSchedule3[[#This Row],[Payment number]]&lt;&gt;"",PaymentSchedule3[[#This Row],[Total
payment]]-PaymentSchedule3[[#This Row],[Interest]],"")</f>
        <v>911.96107295376635</v>
      </c>
      <c r="I61" s="10">
        <f ca="1">IF(PaymentSchedule3[[#This Row],[Payment number]]&lt;&gt;"",PaymentSchedule3[[#This Row],[Beginning
balance]]*(InterestRate/PaymentsPerYear),"")</f>
        <v>66.346337982660728</v>
      </c>
      <c r="J61" s="10">
        <f ca="1">IF(PaymentSchedule3[[#This Row],[Payment number]]&lt;&gt;"",IF(PaymentSchedule3[[#This Row],[Scheduled payment]]+PaymentSchedule3[[#This Row],[Extra
payment]]&lt;=PaymentSchedule3[[#This Row],[Beginning
balance]],PaymentSchedule3[[#This Row],[Beginning
balance]]-PaymentSchedule3[[#This Row],[Principal]],0),"")</f>
        <v>11336.593631537444</v>
      </c>
      <c r="K61" s="11">
        <f ca="1">IF(PaymentSchedule3[[#This Row],[Payment number]]&lt;&gt;"",SUM(INDEX(PaymentSchedule3[Interest],1,1):PaymentSchedule3[[#This Row],[Interest]]),"")</f>
        <v>8295.3493564859564</v>
      </c>
    </row>
    <row r="62" spans="2:11" ht="21" customHeight="1" x14ac:dyDescent="0.2">
      <c r="B62" s="8">
        <f ca="1">IF(LoanIsGood,IF(ROW()-ROW(PaymentSchedule3[[#Headers],[Payment number]])&gt;ScheduledNumberOfPayments,"",ROW()-ROW(PaymentSchedule3[[#Headers],[Payment number]])),"")</f>
        <v>49</v>
      </c>
      <c r="C62" s="9">
        <f ca="1">IF(PaymentSchedule3[[#This Row],[Payment number]]&lt;&gt;"",EOMONTH(LoanStartDate,ROW(PaymentSchedule3[[#This Row],[Payment number]])-ROW(PaymentSchedule3[[#Headers],[Payment number]])-2)+DAY(LoanStartDate),"")</f>
        <v>47183</v>
      </c>
      <c r="D62" s="10">
        <f ca="1">IF(PaymentSchedule3[[#This Row],[Payment number]]&lt;&gt;"",IF(ROW()-ROW(PaymentSchedule3[[#Headers],[Beginning
balance]])=1,LoanAmount,INDEX(PaymentSchedule3[Ending
balance],ROW()-ROW(PaymentSchedule3[[#Headers],[Beginning
balance]])-1)),"")</f>
        <v>11336.593631537444</v>
      </c>
      <c r="E62" s="10">
        <f ca="1">IF(PaymentSchedule3[[#This Row],[Payment number]]&lt;&gt;"",ScheduledPayment,"")</f>
        <v>978.30741093642712</v>
      </c>
      <c r="F6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2" s="10">
        <f ca="1">IF(PaymentSchedule3[[#This Row],[Payment number]]&lt;&gt;"",PaymentSchedule3[[#This Row],[Total
payment]]-PaymentSchedule3[[#This Row],[Interest]],"")</f>
        <v>916.90086209893263</v>
      </c>
      <c r="I62" s="10">
        <f ca="1">IF(PaymentSchedule3[[#This Row],[Payment number]]&lt;&gt;"",PaymentSchedule3[[#This Row],[Beginning
balance]]*(InterestRate/PaymentsPerYear),"")</f>
        <v>61.406548837494491</v>
      </c>
      <c r="J62" s="10">
        <f ca="1">IF(PaymentSchedule3[[#This Row],[Payment number]]&lt;&gt;"",IF(PaymentSchedule3[[#This Row],[Scheduled payment]]+PaymentSchedule3[[#This Row],[Extra
payment]]&lt;=PaymentSchedule3[[#This Row],[Beginning
balance]],PaymentSchedule3[[#This Row],[Beginning
balance]]-PaymentSchedule3[[#This Row],[Principal]],0),"")</f>
        <v>10419.69276943851</v>
      </c>
      <c r="K62" s="11">
        <f ca="1">IF(PaymentSchedule3[[#This Row],[Payment number]]&lt;&gt;"",SUM(INDEX(PaymentSchedule3[Interest],1,1):PaymentSchedule3[[#This Row],[Interest]]),"")</f>
        <v>8356.7559053234509</v>
      </c>
    </row>
    <row r="63" spans="2:11" ht="21" customHeight="1" x14ac:dyDescent="0.2">
      <c r="B63" s="8">
        <f ca="1">IF(LoanIsGood,IF(ROW()-ROW(PaymentSchedule3[[#Headers],[Payment number]])&gt;ScheduledNumberOfPayments,"",ROW()-ROW(PaymentSchedule3[[#Headers],[Payment number]])),"")</f>
        <v>50</v>
      </c>
      <c r="C63" s="9">
        <f ca="1">IF(PaymentSchedule3[[#This Row],[Payment number]]&lt;&gt;"",EOMONTH(LoanStartDate,ROW(PaymentSchedule3[[#This Row],[Payment number]])-ROW(PaymentSchedule3[[#Headers],[Payment number]])-2)+DAY(LoanStartDate),"")</f>
        <v>47214</v>
      </c>
      <c r="D63" s="10">
        <f ca="1">IF(PaymentSchedule3[[#This Row],[Payment number]]&lt;&gt;"",IF(ROW()-ROW(PaymentSchedule3[[#Headers],[Beginning
balance]])=1,LoanAmount,INDEX(PaymentSchedule3[Ending
balance],ROW()-ROW(PaymentSchedule3[[#Headers],[Beginning
balance]])-1)),"")</f>
        <v>10419.69276943851</v>
      </c>
      <c r="E63" s="10">
        <f ca="1">IF(PaymentSchedule3[[#This Row],[Payment number]]&lt;&gt;"",ScheduledPayment,"")</f>
        <v>978.30741093642712</v>
      </c>
      <c r="F63"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3"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3" s="10">
        <f ca="1">IF(PaymentSchedule3[[#This Row],[Payment number]]&lt;&gt;"",PaymentSchedule3[[#This Row],[Total
payment]]-PaymentSchedule3[[#This Row],[Interest]],"")</f>
        <v>921.86740843530185</v>
      </c>
      <c r="I63" s="10">
        <f ca="1">IF(PaymentSchedule3[[#This Row],[Payment number]]&lt;&gt;"",PaymentSchedule3[[#This Row],[Beginning
balance]]*(InterestRate/PaymentsPerYear),"")</f>
        <v>56.440002501125264</v>
      </c>
      <c r="J63" s="10">
        <f ca="1">IF(PaymentSchedule3[[#This Row],[Payment number]]&lt;&gt;"",IF(PaymentSchedule3[[#This Row],[Scheduled payment]]+PaymentSchedule3[[#This Row],[Extra
payment]]&lt;=PaymentSchedule3[[#This Row],[Beginning
balance]],PaymentSchedule3[[#This Row],[Beginning
balance]]-PaymentSchedule3[[#This Row],[Principal]],0),"")</f>
        <v>9497.8253610032079</v>
      </c>
      <c r="K63" s="11">
        <f ca="1">IF(PaymentSchedule3[[#This Row],[Payment number]]&lt;&gt;"",SUM(INDEX(PaymentSchedule3[Interest],1,1):PaymentSchedule3[[#This Row],[Interest]]),"")</f>
        <v>8413.1959078245764</v>
      </c>
    </row>
    <row r="64" spans="2:11" ht="21" customHeight="1" x14ac:dyDescent="0.2">
      <c r="B64" s="8">
        <f ca="1">IF(LoanIsGood,IF(ROW()-ROW(PaymentSchedule3[[#Headers],[Payment number]])&gt;ScheduledNumberOfPayments,"",ROW()-ROW(PaymentSchedule3[[#Headers],[Payment number]])),"")</f>
        <v>51</v>
      </c>
      <c r="C64" s="9">
        <f ca="1">IF(PaymentSchedule3[[#This Row],[Payment number]]&lt;&gt;"",EOMONTH(LoanStartDate,ROW(PaymentSchedule3[[#This Row],[Payment number]])-ROW(PaymentSchedule3[[#Headers],[Payment number]])-2)+DAY(LoanStartDate),"")</f>
        <v>47244</v>
      </c>
      <c r="D64" s="10">
        <f ca="1">IF(PaymentSchedule3[[#This Row],[Payment number]]&lt;&gt;"",IF(ROW()-ROW(PaymentSchedule3[[#Headers],[Beginning
balance]])=1,LoanAmount,INDEX(PaymentSchedule3[Ending
balance],ROW()-ROW(PaymentSchedule3[[#Headers],[Beginning
balance]])-1)),"")</f>
        <v>9497.8253610032079</v>
      </c>
      <c r="E64" s="10">
        <f ca="1">IF(PaymentSchedule3[[#This Row],[Payment number]]&lt;&gt;"",ScheduledPayment,"")</f>
        <v>978.30741093642712</v>
      </c>
      <c r="F64"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4"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4" s="10">
        <f ca="1">IF(PaymentSchedule3[[#This Row],[Payment number]]&lt;&gt;"",PaymentSchedule3[[#This Row],[Total
payment]]-PaymentSchedule3[[#This Row],[Interest]],"")</f>
        <v>926.86085689765969</v>
      </c>
      <c r="I64" s="10">
        <f ca="1">IF(PaymentSchedule3[[#This Row],[Payment number]]&lt;&gt;"",PaymentSchedule3[[#This Row],[Beginning
balance]]*(InterestRate/PaymentsPerYear),"")</f>
        <v>51.446554038767381</v>
      </c>
      <c r="J64" s="10">
        <f ca="1">IF(PaymentSchedule3[[#This Row],[Payment number]]&lt;&gt;"",IF(PaymentSchedule3[[#This Row],[Scheduled payment]]+PaymentSchedule3[[#This Row],[Extra
payment]]&lt;=PaymentSchedule3[[#This Row],[Beginning
balance]],PaymentSchedule3[[#This Row],[Beginning
balance]]-PaymentSchedule3[[#This Row],[Principal]],0),"")</f>
        <v>8570.9645041055483</v>
      </c>
      <c r="K64" s="11">
        <f ca="1">IF(PaymentSchedule3[[#This Row],[Payment number]]&lt;&gt;"",SUM(INDEX(PaymentSchedule3[Interest],1,1):PaymentSchedule3[[#This Row],[Interest]]),"")</f>
        <v>8464.6424618633446</v>
      </c>
    </row>
    <row r="65" spans="2:11" ht="21" customHeight="1" x14ac:dyDescent="0.2">
      <c r="B65" s="8">
        <f ca="1">IF(LoanIsGood,IF(ROW()-ROW(PaymentSchedule3[[#Headers],[Payment number]])&gt;ScheduledNumberOfPayments,"",ROW()-ROW(PaymentSchedule3[[#Headers],[Payment number]])),"")</f>
        <v>52</v>
      </c>
      <c r="C65" s="9">
        <f ca="1">IF(PaymentSchedule3[[#This Row],[Payment number]]&lt;&gt;"",EOMONTH(LoanStartDate,ROW(PaymentSchedule3[[#This Row],[Payment number]])-ROW(PaymentSchedule3[[#Headers],[Payment number]])-2)+DAY(LoanStartDate),"")</f>
        <v>47275</v>
      </c>
      <c r="D65" s="10">
        <f ca="1">IF(PaymentSchedule3[[#This Row],[Payment number]]&lt;&gt;"",IF(ROW()-ROW(PaymentSchedule3[[#Headers],[Beginning
balance]])=1,LoanAmount,INDEX(PaymentSchedule3[Ending
balance],ROW()-ROW(PaymentSchedule3[[#Headers],[Beginning
balance]])-1)),"")</f>
        <v>8570.9645041055483</v>
      </c>
      <c r="E65" s="10">
        <f ca="1">IF(PaymentSchedule3[[#This Row],[Payment number]]&lt;&gt;"",ScheduledPayment,"")</f>
        <v>978.30741093642712</v>
      </c>
      <c r="F65"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5"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5" s="10">
        <f ca="1">IF(PaymentSchedule3[[#This Row],[Payment number]]&lt;&gt;"",PaymentSchedule3[[#This Row],[Total
payment]]-PaymentSchedule3[[#This Row],[Interest]],"")</f>
        <v>931.88135320585536</v>
      </c>
      <c r="I65" s="10">
        <f ca="1">IF(PaymentSchedule3[[#This Row],[Payment number]]&lt;&gt;"",PaymentSchedule3[[#This Row],[Beginning
balance]]*(InterestRate/PaymentsPerYear),"")</f>
        <v>46.426057730571721</v>
      </c>
      <c r="J65" s="10">
        <f ca="1">IF(PaymentSchedule3[[#This Row],[Payment number]]&lt;&gt;"",IF(PaymentSchedule3[[#This Row],[Scheduled payment]]+PaymentSchedule3[[#This Row],[Extra
payment]]&lt;=PaymentSchedule3[[#This Row],[Beginning
balance]],PaymentSchedule3[[#This Row],[Beginning
balance]]-PaymentSchedule3[[#This Row],[Principal]],0),"")</f>
        <v>7639.0831508996926</v>
      </c>
      <c r="K65" s="11">
        <f ca="1">IF(PaymentSchedule3[[#This Row],[Payment number]]&lt;&gt;"",SUM(INDEX(PaymentSchedule3[Interest],1,1):PaymentSchedule3[[#This Row],[Interest]]),"")</f>
        <v>8511.0685195939168</v>
      </c>
    </row>
    <row r="66" spans="2:11" ht="21" customHeight="1" x14ac:dyDescent="0.2">
      <c r="B66" s="8">
        <f ca="1">IF(LoanIsGood,IF(ROW()-ROW(PaymentSchedule3[[#Headers],[Payment number]])&gt;ScheduledNumberOfPayments,"",ROW()-ROW(PaymentSchedule3[[#Headers],[Payment number]])),"")</f>
        <v>53</v>
      </c>
      <c r="C66" s="9">
        <f ca="1">IF(PaymentSchedule3[[#This Row],[Payment number]]&lt;&gt;"",EOMONTH(LoanStartDate,ROW(PaymentSchedule3[[#This Row],[Payment number]])-ROW(PaymentSchedule3[[#Headers],[Payment number]])-2)+DAY(LoanStartDate),"")</f>
        <v>47305</v>
      </c>
      <c r="D66" s="10">
        <f ca="1">IF(PaymentSchedule3[[#This Row],[Payment number]]&lt;&gt;"",IF(ROW()-ROW(PaymentSchedule3[[#Headers],[Beginning
balance]])=1,LoanAmount,INDEX(PaymentSchedule3[Ending
balance],ROW()-ROW(PaymentSchedule3[[#Headers],[Beginning
balance]])-1)),"")</f>
        <v>7639.0831508996926</v>
      </c>
      <c r="E66" s="10">
        <f ca="1">IF(PaymentSchedule3[[#This Row],[Payment number]]&lt;&gt;"",ScheduledPayment,"")</f>
        <v>978.30741093642712</v>
      </c>
      <c r="F66"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6"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6" s="10">
        <f ca="1">IF(PaymentSchedule3[[#This Row],[Payment number]]&lt;&gt;"",PaymentSchedule3[[#This Row],[Total
payment]]-PaymentSchedule3[[#This Row],[Interest]],"")</f>
        <v>936.92904386905377</v>
      </c>
      <c r="I66" s="10">
        <f ca="1">IF(PaymentSchedule3[[#This Row],[Payment number]]&lt;&gt;"",PaymentSchedule3[[#This Row],[Beginning
balance]]*(InterestRate/PaymentsPerYear),"")</f>
        <v>41.378367067373333</v>
      </c>
      <c r="J66" s="10">
        <f ca="1">IF(PaymentSchedule3[[#This Row],[Payment number]]&lt;&gt;"",IF(PaymentSchedule3[[#This Row],[Scheduled payment]]+PaymentSchedule3[[#This Row],[Extra
payment]]&lt;=PaymentSchedule3[[#This Row],[Beginning
balance]],PaymentSchedule3[[#This Row],[Beginning
balance]]-PaymentSchedule3[[#This Row],[Principal]],0),"")</f>
        <v>6702.1541070306384</v>
      </c>
      <c r="K66" s="11">
        <f ca="1">IF(PaymentSchedule3[[#This Row],[Payment number]]&lt;&gt;"",SUM(INDEX(PaymentSchedule3[Interest],1,1):PaymentSchedule3[[#This Row],[Interest]]),"")</f>
        <v>8552.4468866612897</v>
      </c>
    </row>
    <row r="67" spans="2:11" ht="21" customHeight="1" x14ac:dyDescent="0.2">
      <c r="B67" s="8">
        <f ca="1">IF(LoanIsGood,IF(ROW()-ROW(PaymentSchedule3[[#Headers],[Payment number]])&gt;ScheduledNumberOfPayments,"",ROW()-ROW(PaymentSchedule3[[#Headers],[Payment number]])),"")</f>
        <v>54</v>
      </c>
      <c r="C67" s="9">
        <f ca="1">IF(PaymentSchedule3[[#This Row],[Payment number]]&lt;&gt;"",EOMONTH(LoanStartDate,ROW(PaymentSchedule3[[#This Row],[Payment number]])-ROW(PaymentSchedule3[[#Headers],[Payment number]])-2)+DAY(LoanStartDate),"")</f>
        <v>47336</v>
      </c>
      <c r="D67" s="10">
        <f ca="1">IF(PaymentSchedule3[[#This Row],[Payment number]]&lt;&gt;"",IF(ROW()-ROW(PaymentSchedule3[[#Headers],[Beginning
balance]])=1,LoanAmount,INDEX(PaymentSchedule3[Ending
balance],ROW()-ROW(PaymentSchedule3[[#Headers],[Beginning
balance]])-1)),"")</f>
        <v>6702.1541070306384</v>
      </c>
      <c r="E67" s="10">
        <f ca="1">IF(PaymentSchedule3[[#This Row],[Payment number]]&lt;&gt;"",ScheduledPayment,"")</f>
        <v>978.30741093642712</v>
      </c>
      <c r="F67"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7"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7" s="10">
        <f ca="1">IF(PaymentSchedule3[[#This Row],[Payment number]]&lt;&gt;"",PaymentSchedule3[[#This Row],[Total
payment]]-PaymentSchedule3[[#This Row],[Interest]],"")</f>
        <v>942.00407619001112</v>
      </c>
      <c r="I67" s="10">
        <f ca="1">IF(PaymentSchedule3[[#This Row],[Payment number]]&lt;&gt;"",PaymentSchedule3[[#This Row],[Beginning
balance]]*(InterestRate/PaymentsPerYear),"")</f>
        <v>36.303334746415956</v>
      </c>
      <c r="J67" s="10">
        <f ca="1">IF(PaymentSchedule3[[#This Row],[Payment number]]&lt;&gt;"",IF(PaymentSchedule3[[#This Row],[Scheduled payment]]+PaymentSchedule3[[#This Row],[Extra
payment]]&lt;=PaymentSchedule3[[#This Row],[Beginning
balance]],PaymentSchedule3[[#This Row],[Beginning
balance]]-PaymentSchedule3[[#This Row],[Principal]],0),"")</f>
        <v>5760.1500308406276</v>
      </c>
      <c r="K67" s="11">
        <f ca="1">IF(PaymentSchedule3[[#This Row],[Payment number]]&lt;&gt;"",SUM(INDEX(PaymentSchedule3[Interest],1,1):PaymentSchedule3[[#This Row],[Interest]]),"")</f>
        <v>8588.7502214077049</v>
      </c>
    </row>
    <row r="68" spans="2:11" ht="21" customHeight="1" x14ac:dyDescent="0.2">
      <c r="B68" s="8">
        <f ca="1">IF(LoanIsGood,IF(ROW()-ROW(PaymentSchedule3[[#Headers],[Payment number]])&gt;ScheduledNumberOfPayments,"",ROW()-ROW(PaymentSchedule3[[#Headers],[Payment number]])),"")</f>
        <v>55</v>
      </c>
      <c r="C68" s="9">
        <f ca="1">IF(PaymentSchedule3[[#This Row],[Payment number]]&lt;&gt;"",EOMONTH(LoanStartDate,ROW(PaymentSchedule3[[#This Row],[Payment number]])-ROW(PaymentSchedule3[[#Headers],[Payment number]])-2)+DAY(LoanStartDate),"")</f>
        <v>47367</v>
      </c>
      <c r="D68" s="10">
        <f ca="1">IF(PaymentSchedule3[[#This Row],[Payment number]]&lt;&gt;"",IF(ROW()-ROW(PaymentSchedule3[[#Headers],[Beginning
balance]])=1,LoanAmount,INDEX(PaymentSchedule3[Ending
balance],ROW()-ROW(PaymentSchedule3[[#Headers],[Beginning
balance]])-1)),"")</f>
        <v>5760.1500308406276</v>
      </c>
      <c r="E68" s="10">
        <f ca="1">IF(PaymentSchedule3[[#This Row],[Payment number]]&lt;&gt;"",ScheduledPayment,"")</f>
        <v>978.30741093642712</v>
      </c>
      <c r="F68"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8"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8" s="10">
        <f ca="1">IF(PaymentSchedule3[[#This Row],[Payment number]]&lt;&gt;"",PaymentSchedule3[[#This Row],[Total
payment]]-PaymentSchedule3[[#This Row],[Interest]],"")</f>
        <v>947.10659826937376</v>
      </c>
      <c r="I68" s="10">
        <f ca="1">IF(PaymentSchedule3[[#This Row],[Payment number]]&lt;&gt;"",PaymentSchedule3[[#This Row],[Beginning
balance]]*(InterestRate/PaymentsPerYear),"")</f>
        <v>31.200812667053402</v>
      </c>
      <c r="J68" s="10">
        <f ca="1">IF(PaymentSchedule3[[#This Row],[Payment number]]&lt;&gt;"",IF(PaymentSchedule3[[#This Row],[Scheduled payment]]+PaymentSchedule3[[#This Row],[Extra
payment]]&lt;=PaymentSchedule3[[#This Row],[Beginning
balance]],PaymentSchedule3[[#This Row],[Beginning
balance]]-PaymentSchedule3[[#This Row],[Principal]],0),"")</f>
        <v>4813.043432571254</v>
      </c>
      <c r="K68" s="11">
        <f ca="1">IF(PaymentSchedule3[[#This Row],[Payment number]]&lt;&gt;"",SUM(INDEX(PaymentSchedule3[Interest],1,1):PaymentSchedule3[[#This Row],[Interest]]),"")</f>
        <v>8619.9510340747584</v>
      </c>
    </row>
    <row r="69" spans="2:11" ht="21" customHeight="1" x14ac:dyDescent="0.2">
      <c r="B69" s="8">
        <f ca="1">IF(LoanIsGood,IF(ROW()-ROW(PaymentSchedule3[[#Headers],[Payment number]])&gt;ScheduledNumberOfPayments,"",ROW()-ROW(PaymentSchedule3[[#Headers],[Payment number]])),"")</f>
        <v>56</v>
      </c>
      <c r="C69" s="9">
        <f ca="1">IF(PaymentSchedule3[[#This Row],[Payment number]]&lt;&gt;"",EOMONTH(LoanStartDate,ROW(PaymentSchedule3[[#This Row],[Payment number]])-ROW(PaymentSchedule3[[#Headers],[Payment number]])-2)+DAY(LoanStartDate),"")</f>
        <v>47397</v>
      </c>
      <c r="D69" s="10">
        <f ca="1">IF(PaymentSchedule3[[#This Row],[Payment number]]&lt;&gt;"",IF(ROW()-ROW(PaymentSchedule3[[#Headers],[Beginning
balance]])=1,LoanAmount,INDEX(PaymentSchedule3[Ending
balance],ROW()-ROW(PaymentSchedule3[[#Headers],[Beginning
balance]])-1)),"")</f>
        <v>4813.043432571254</v>
      </c>
      <c r="E69" s="10">
        <f ca="1">IF(PaymentSchedule3[[#This Row],[Payment number]]&lt;&gt;"",ScheduledPayment,"")</f>
        <v>978.30741093642712</v>
      </c>
      <c r="F69"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9"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69" s="10">
        <f ca="1">IF(PaymentSchedule3[[#This Row],[Payment number]]&lt;&gt;"",PaymentSchedule3[[#This Row],[Total
payment]]-PaymentSchedule3[[#This Row],[Interest]],"")</f>
        <v>952.23675900999945</v>
      </c>
      <c r="I69" s="10">
        <f ca="1">IF(PaymentSchedule3[[#This Row],[Payment number]]&lt;&gt;"",PaymentSchedule3[[#This Row],[Beginning
balance]]*(InterestRate/PaymentsPerYear),"")</f>
        <v>26.070651926427626</v>
      </c>
      <c r="J69" s="10">
        <f ca="1">IF(PaymentSchedule3[[#This Row],[Payment number]]&lt;&gt;"",IF(PaymentSchedule3[[#This Row],[Scheduled payment]]+PaymentSchedule3[[#This Row],[Extra
payment]]&lt;=PaymentSchedule3[[#This Row],[Beginning
balance]],PaymentSchedule3[[#This Row],[Beginning
balance]]-PaymentSchedule3[[#This Row],[Principal]],0),"")</f>
        <v>3860.8066735612547</v>
      </c>
      <c r="K69" s="11">
        <f ca="1">IF(PaymentSchedule3[[#This Row],[Payment number]]&lt;&gt;"",SUM(INDEX(PaymentSchedule3[Interest],1,1):PaymentSchedule3[[#This Row],[Interest]]),"")</f>
        <v>8646.021686001186</v>
      </c>
    </row>
    <row r="70" spans="2:11" ht="21" customHeight="1" x14ac:dyDescent="0.2">
      <c r="B70" s="8">
        <f ca="1">IF(LoanIsGood,IF(ROW()-ROW(PaymentSchedule3[[#Headers],[Payment number]])&gt;ScheduledNumberOfPayments,"",ROW()-ROW(PaymentSchedule3[[#Headers],[Payment number]])),"")</f>
        <v>57</v>
      </c>
      <c r="C70" s="9">
        <f ca="1">IF(PaymentSchedule3[[#This Row],[Payment number]]&lt;&gt;"",EOMONTH(LoanStartDate,ROW(PaymentSchedule3[[#This Row],[Payment number]])-ROW(PaymentSchedule3[[#Headers],[Payment number]])-2)+DAY(LoanStartDate),"")</f>
        <v>47428</v>
      </c>
      <c r="D70" s="10">
        <f ca="1">IF(PaymentSchedule3[[#This Row],[Payment number]]&lt;&gt;"",IF(ROW()-ROW(PaymentSchedule3[[#Headers],[Beginning
balance]])=1,LoanAmount,INDEX(PaymentSchedule3[Ending
balance],ROW()-ROW(PaymentSchedule3[[#Headers],[Beginning
balance]])-1)),"")</f>
        <v>3860.8066735612547</v>
      </c>
      <c r="E70" s="10">
        <f ca="1">IF(PaymentSchedule3[[#This Row],[Payment number]]&lt;&gt;"",ScheduledPayment,"")</f>
        <v>978.30741093642712</v>
      </c>
      <c r="F70"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0"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70" s="10">
        <f ca="1">IF(PaymentSchedule3[[#This Row],[Payment number]]&lt;&gt;"",PaymentSchedule3[[#This Row],[Total
payment]]-PaymentSchedule3[[#This Row],[Interest]],"")</f>
        <v>957.39470812130367</v>
      </c>
      <c r="I70" s="10">
        <f ca="1">IF(PaymentSchedule3[[#This Row],[Payment number]]&lt;&gt;"",PaymentSchedule3[[#This Row],[Beginning
balance]]*(InterestRate/PaymentsPerYear),"")</f>
        <v>20.912702815123463</v>
      </c>
      <c r="J70" s="10">
        <f ca="1">IF(PaymentSchedule3[[#This Row],[Payment number]]&lt;&gt;"",IF(PaymentSchedule3[[#This Row],[Scheduled payment]]+PaymentSchedule3[[#This Row],[Extra
payment]]&lt;=PaymentSchedule3[[#This Row],[Beginning
balance]],PaymentSchedule3[[#This Row],[Beginning
balance]]-PaymentSchedule3[[#This Row],[Principal]],0),"")</f>
        <v>2903.411965439951</v>
      </c>
      <c r="K70" s="11">
        <f ca="1">IF(PaymentSchedule3[[#This Row],[Payment number]]&lt;&gt;"",SUM(INDEX(PaymentSchedule3[Interest],1,1):PaymentSchedule3[[#This Row],[Interest]]),"")</f>
        <v>8666.9343888163094</v>
      </c>
    </row>
    <row r="71" spans="2:11" ht="21" customHeight="1" x14ac:dyDescent="0.2">
      <c r="B71" s="8">
        <f ca="1">IF(LoanIsGood,IF(ROW()-ROW(PaymentSchedule3[[#Headers],[Payment number]])&gt;ScheduledNumberOfPayments,"",ROW()-ROW(PaymentSchedule3[[#Headers],[Payment number]])),"")</f>
        <v>58</v>
      </c>
      <c r="C71" s="9">
        <f ca="1">IF(PaymentSchedule3[[#This Row],[Payment number]]&lt;&gt;"",EOMONTH(LoanStartDate,ROW(PaymentSchedule3[[#This Row],[Payment number]])-ROW(PaymentSchedule3[[#Headers],[Payment number]])-2)+DAY(LoanStartDate),"")</f>
        <v>47458</v>
      </c>
      <c r="D71" s="10">
        <f ca="1">IF(PaymentSchedule3[[#This Row],[Payment number]]&lt;&gt;"",IF(ROW()-ROW(PaymentSchedule3[[#Headers],[Beginning
balance]])=1,LoanAmount,INDEX(PaymentSchedule3[Ending
balance],ROW()-ROW(PaymentSchedule3[[#Headers],[Beginning
balance]])-1)),"")</f>
        <v>2903.411965439951</v>
      </c>
      <c r="E71" s="10">
        <f ca="1">IF(PaymentSchedule3[[#This Row],[Payment number]]&lt;&gt;"",ScheduledPayment,"")</f>
        <v>978.30741093642712</v>
      </c>
      <c r="F71"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1"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71" s="10">
        <f ca="1">IF(PaymentSchedule3[[#This Row],[Payment number]]&lt;&gt;"",PaymentSchedule3[[#This Row],[Total
payment]]-PaymentSchedule3[[#This Row],[Interest]],"")</f>
        <v>962.5805961236274</v>
      </c>
      <c r="I71" s="10">
        <f ca="1">IF(PaymentSchedule3[[#This Row],[Payment number]]&lt;&gt;"",PaymentSchedule3[[#This Row],[Beginning
balance]]*(InterestRate/PaymentsPerYear),"")</f>
        <v>15.726814812799736</v>
      </c>
      <c r="J71" s="10">
        <f ca="1">IF(PaymentSchedule3[[#This Row],[Payment number]]&lt;&gt;"",IF(PaymentSchedule3[[#This Row],[Scheduled payment]]+PaymentSchedule3[[#This Row],[Extra
payment]]&lt;=PaymentSchedule3[[#This Row],[Beginning
balance]],PaymentSchedule3[[#This Row],[Beginning
balance]]-PaymentSchedule3[[#This Row],[Principal]],0),"")</f>
        <v>1940.8313693163236</v>
      </c>
      <c r="K71" s="11">
        <f ca="1">IF(PaymentSchedule3[[#This Row],[Payment number]]&lt;&gt;"",SUM(INDEX(PaymentSchedule3[Interest],1,1):PaymentSchedule3[[#This Row],[Interest]]),"")</f>
        <v>8682.6612036291099</v>
      </c>
    </row>
    <row r="72" spans="2:11" ht="21" customHeight="1" x14ac:dyDescent="0.2">
      <c r="B72" s="8">
        <f ca="1">IF(LoanIsGood,IF(ROW()-ROW(PaymentSchedule3[[#Headers],[Payment number]])&gt;ScheduledNumberOfPayments,"",ROW()-ROW(PaymentSchedule3[[#Headers],[Payment number]])),"")</f>
        <v>59</v>
      </c>
      <c r="C72" s="9">
        <f ca="1">IF(PaymentSchedule3[[#This Row],[Payment number]]&lt;&gt;"",EOMONTH(LoanStartDate,ROW(PaymentSchedule3[[#This Row],[Payment number]])-ROW(PaymentSchedule3[[#Headers],[Payment number]])-2)+DAY(LoanStartDate),"")</f>
        <v>47489</v>
      </c>
      <c r="D72" s="10">
        <f ca="1">IF(PaymentSchedule3[[#This Row],[Payment number]]&lt;&gt;"",IF(ROW()-ROW(PaymentSchedule3[[#Headers],[Beginning
balance]])=1,LoanAmount,INDEX(PaymentSchedule3[Ending
balance],ROW()-ROW(PaymentSchedule3[[#Headers],[Beginning
balance]])-1)),"")</f>
        <v>1940.8313693163236</v>
      </c>
      <c r="E72" s="10">
        <f ca="1">IF(PaymentSchedule3[[#This Row],[Payment number]]&lt;&gt;"",ScheduledPayment,"")</f>
        <v>978.30741093642712</v>
      </c>
      <c r="F72"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2"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978.30741093642712</v>
      </c>
      <c r="H72" s="10">
        <f ca="1">IF(PaymentSchedule3[[#This Row],[Payment number]]&lt;&gt;"",PaymentSchedule3[[#This Row],[Total
payment]]-PaymentSchedule3[[#This Row],[Interest]],"")</f>
        <v>967.79457435263032</v>
      </c>
      <c r="I72" s="10">
        <f ca="1">IF(PaymentSchedule3[[#This Row],[Payment number]]&lt;&gt;"",PaymentSchedule3[[#This Row],[Beginning
balance]]*(InterestRate/PaymentsPerYear),"")</f>
        <v>10.512836583796753</v>
      </c>
      <c r="J72" s="10">
        <f ca="1">IF(PaymentSchedule3[[#This Row],[Payment number]]&lt;&gt;"",IF(PaymentSchedule3[[#This Row],[Scheduled payment]]+PaymentSchedule3[[#This Row],[Extra
payment]]&lt;=PaymentSchedule3[[#This Row],[Beginning
balance]],PaymentSchedule3[[#This Row],[Beginning
balance]]-PaymentSchedule3[[#This Row],[Principal]],0),"")</f>
        <v>973.0367949636933</v>
      </c>
      <c r="K72" s="11">
        <f ca="1">IF(PaymentSchedule3[[#This Row],[Payment number]]&lt;&gt;"",SUM(INDEX(PaymentSchedule3[Interest],1,1):PaymentSchedule3[[#This Row],[Interest]]),"")</f>
        <v>8693.1740402129071</v>
      </c>
    </row>
    <row r="73" spans="2:11" ht="21" customHeight="1" x14ac:dyDescent="0.2">
      <c r="B73" s="8">
        <f ca="1">IF(LoanIsGood,IF(ROW()-ROW(PaymentSchedule3[[#Headers],[Payment number]])&gt;ScheduledNumberOfPayments,"",ROW()-ROW(PaymentSchedule3[[#Headers],[Payment number]])),"")</f>
        <v>60</v>
      </c>
      <c r="C73" s="9">
        <f ca="1">IF(PaymentSchedule3[[#This Row],[Payment number]]&lt;&gt;"",EOMONTH(LoanStartDate,ROW(PaymentSchedule3[[#This Row],[Payment number]])-ROW(PaymentSchedule3[[#Headers],[Payment number]])-2)+DAY(LoanStartDate),"")</f>
        <v>47520</v>
      </c>
      <c r="D73" s="10">
        <f ca="1">IF(PaymentSchedule3[[#This Row],[Payment number]]&lt;&gt;"",IF(ROW()-ROW(PaymentSchedule3[[#Headers],[Beginning
balance]])=1,LoanAmount,INDEX(PaymentSchedule3[Ending
balance],ROW()-ROW(PaymentSchedule3[[#Headers],[Beginning
balance]])-1)),"")</f>
        <v>973.0367949636933</v>
      </c>
      <c r="E73" s="10">
        <f ca="1">IF(PaymentSchedule3[[#This Row],[Payment number]]&lt;&gt;"",ScheduledPayment,"")</f>
        <v>978.30741093642712</v>
      </c>
      <c r="F73" s="10">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3" s="10">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973.0367949636933</v>
      </c>
      <c r="H73" s="10">
        <f ca="1">IF(PaymentSchedule3[[#This Row],[Payment number]]&lt;&gt;"",PaymentSchedule3[[#This Row],[Total
payment]]-PaymentSchedule3[[#This Row],[Interest]],"")</f>
        <v>967.76617899097334</v>
      </c>
      <c r="I73" s="10">
        <f ca="1">IF(PaymentSchedule3[[#This Row],[Payment number]]&lt;&gt;"",PaymentSchedule3[[#This Row],[Beginning
balance]]*(InterestRate/PaymentsPerYear),"")</f>
        <v>5.2706159727200053</v>
      </c>
      <c r="J73" s="10">
        <f ca="1">IF(PaymentSchedule3[[#This Row],[Payment number]]&lt;&gt;"",IF(PaymentSchedule3[[#This Row],[Scheduled payment]]+PaymentSchedule3[[#This Row],[Extra
payment]]&lt;=PaymentSchedule3[[#This Row],[Beginning
balance]],PaymentSchedule3[[#This Row],[Beginning
balance]]-PaymentSchedule3[[#This Row],[Principal]],0),"")</f>
        <v>0</v>
      </c>
      <c r="K73" s="11">
        <f ca="1">IF(PaymentSchedule3[[#This Row],[Payment number]]&lt;&gt;"",SUM(INDEX(PaymentSchedule3[Interest],1,1):PaymentSchedule3[[#This Row],[Interest]]),"")</f>
        <v>8698.4446561856275</v>
      </c>
    </row>
    <row r="74" spans="2:11" ht="21" customHeight="1" x14ac:dyDescent="0.2">
      <c r="B74" s="8" t="str">
        <f ca="1">IF(LoanIsGood,IF(ROW()-ROW(PaymentSchedule3[[#Headers],[Payment number]])&gt;ScheduledNumberOfPayments,"",ROW()-ROW(PaymentSchedule3[[#Headers],[Payment number]])),"")</f>
        <v/>
      </c>
      <c r="C74" s="9" t="str">
        <f ca="1">IF(PaymentSchedule3[[#This Row],[Payment number]]&lt;&gt;"",EOMONTH(LoanStartDate,ROW(PaymentSchedule3[[#This Row],[Payment number]])-ROW(PaymentSchedule3[[#Headers],[Payment number]])-2)+DAY(LoanStartDate),"")</f>
        <v/>
      </c>
      <c r="D74" s="10" t="str">
        <f ca="1">IF(PaymentSchedule3[[#This Row],[Payment number]]&lt;&gt;"",IF(ROW()-ROW(PaymentSchedule3[[#Headers],[Beginning
balance]])=1,LoanAmount,INDEX(PaymentSchedule3[Ending
balance],ROW()-ROW(PaymentSchedule3[[#Headers],[Beginning
balance]])-1)),"")</f>
        <v/>
      </c>
      <c r="E74" s="10" t="str">
        <f ca="1">IF(PaymentSchedule3[[#This Row],[Payment number]]&lt;&gt;"",ScheduledPayment,"")</f>
        <v/>
      </c>
      <c r="F7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4" s="10" t="str">
        <f ca="1">IF(PaymentSchedule3[[#This Row],[Payment number]]&lt;&gt;"",PaymentSchedule3[[#This Row],[Total
payment]]-PaymentSchedule3[[#This Row],[Interest]],"")</f>
        <v/>
      </c>
      <c r="I74" s="10" t="str">
        <f ca="1">IF(PaymentSchedule3[[#This Row],[Payment number]]&lt;&gt;"",PaymentSchedule3[[#This Row],[Beginning
balance]]*(InterestRate/PaymentsPerYear),"")</f>
        <v/>
      </c>
      <c r="J74" s="10" t="str">
        <f ca="1">IF(PaymentSchedule3[[#This Row],[Payment number]]&lt;&gt;"",IF(PaymentSchedule3[[#This Row],[Scheduled payment]]+PaymentSchedule3[[#This Row],[Extra
payment]]&lt;=PaymentSchedule3[[#This Row],[Beginning
balance]],PaymentSchedule3[[#This Row],[Beginning
balance]]-PaymentSchedule3[[#This Row],[Principal]],0),"")</f>
        <v/>
      </c>
      <c r="K74" s="11" t="str">
        <f ca="1">IF(PaymentSchedule3[[#This Row],[Payment number]]&lt;&gt;"",SUM(INDEX(PaymentSchedule3[Interest],1,1):PaymentSchedule3[[#This Row],[Interest]]),"")</f>
        <v/>
      </c>
    </row>
    <row r="75" spans="2:11" ht="21" customHeight="1" x14ac:dyDescent="0.2">
      <c r="B75" s="8" t="str">
        <f ca="1">IF(LoanIsGood,IF(ROW()-ROW(PaymentSchedule3[[#Headers],[Payment number]])&gt;ScheduledNumberOfPayments,"",ROW()-ROW(PaymentSchedule3[[#Headers],[Payment number]])),"")</f>
        <v/>
      </c>
      <c r="C75" s="9" t="str">
        <f ca="1">IF(PaymentSchedule3[[#This Row],[Payment number]]&lt;&gt;"",EOMONTH(LoanStartDate,ROW(PaymentSchedule3[[#This Row],[Payment number]])-ROW(PaymentSchedule3[[#Headers],[Payment number]])-2)+DAY(LoanStartDate),"")</f>
        <v/>
      </c>
      <c r="D75" s="10" t="str">
        <f ca="1">IF(PaymentSchedule3[[#This Row],[Payment number]]&lt;&gt;"",IF(ROW()-ROW(PaymentSchedule3[[#Headers],[Beginning
balance]])=1,LoanAmount,INDEX(PaymentSchedule3[Ending
balance],ROW()-ROW(PaymentSchedule3[[#Headers],[Beginning
balance]])-1)),"")</f>
        <v/>
      </c>
      <c r="E75" s="10" t="str">
        <f ca="1">IF(PaymentSchedule3[[#This Row],[Payment number]]&lt;&gt;"",ScheduledPayment,"")</f>
        <v/>
      </c>
      <c r="F7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5" s="10" t="str">
        <f ca="1">IF(PaymentSchedule3[[#This Row],[Payment number]]&lt;&gt;"",PaymentSchedule3[[#This Row],[Total
payment]]-PaymentSchedule3[[#This Row],[Interest]],"")</f>
        <v/>
      </c>
      <c r="I75" s="10" t="str">
        <f ca="1">IF(PaymentSchedule3[[#This Row],[Payment number]]&lt;&gt;"",PaymentSchedule3[[#This Row],[Beginning
balance]]*(InterestRate/PaymentsPerYear),"")</f>
        <v/>
      </c>
      <c r="J75" s="10" t="str">
        <f ca="1">IF(PaymentSchedule3[[#This Row],[Payment number]]&lt;&gt;"",IF(PaymentSchedule3[[#This Row],[Scheduled payment]]+PaymentSchedule3[[#This Row],[Extra
payment]]&lt;=PaymentSchedule3[[#This Row],[Beginning
balance]],PaymentSchedule3[[#This Row],[Beginning
balance]]-PaymentSchedule3[[#This Row],[Principal]],0),"")</f>
        <v/>
      </c>
      <c r="K75" s="11" t="str">
        <f ca="1">IF(PaymentSchedule3[[#This Row],[Payment number]]&lt;&gt;"",SUM(INDEX(PaymentSchedule3[Interest],1,1):PaymentSchedule3[[#This Row],[Interest]]),"")</f>
        <v/>
      </c>
    </row>
    <row r="76" spans="2:11" ht="21" customHeight="1" x14ac:dyDescent="0.2">
      <c r="B76" s="8" t="str">
        <f ca="1">IF(LoanIsGood,IF(ROW()-ROW(PaymentSchedule3[[#Headers],[Payment number]])&gt;ScheduledNumberOfPayments,"",ROW()-ROW(PaymentSchedule3[[#Headers],[Payment number]])),"")</f>
        <v/>
      </c>
      <c r="C76" s="9" t="str">
        <f ca="1">IF(PaymentSchedule3[[#This Row],[Payment number]]&lt;&gt;"",EOMONTH(LoanStartDate,ROW(PaymentSchedule3[[#This Row],[Payment number]])-ROW(PaymentSchedule3[[#Headers],[Payment number]])-2)+DAY(LoanStartDate),"")</f>
        <v/>
      </c>
      <c r="D76" s="10" t="str">
        <f ca="1">IF(PaymentSchedule3[[#This Row],[Payment number]]&lt;&gt;"",IF(ROW()-ROW(PaymentSchedule3[[#Headers],[Beginning
balance]])=1,LoanAmount,INDEX(PaymentSchedule3[Ending
balance],ROW()-ROW(PaymentSchedule3[[#Headers],[Beginning
balance]])-1)),"")</f>
        <v/>
      </c>
      <c r="E76" s="10" t="str">
        <f ca="1">IF(PaymentSchedule3[[#This Row],[Payment number]]&lt;&gt;"",ScheduledPayment,"")</f>
        <v/>
      </c>
      <c r="F7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6" s="10" t="str">
        <f ca="1">IF(PaymentSchedule3[[#This Row],[Payment number]]&lt;&gt;"",PaymentSchedule3[[#This Row],[Total
payment]]-PaymentSchedule3[[#This Row],[Interest]],"")</f>
        <v/>
      </c>
      <c r="I76" s="10" t="str">
        <f ca="1">IF(PaymentSchedule3[[#This Row],[Payment number]]&lt;&gt;"",PaymentSchedule3[[#This Row],[Beginning
balance]]*(InterestRate/PaymentsPerYear),"")</f>
        <v/>
      </c>
      <c r="J76" s="10" t="str">
        <f ca="1">IF(PaymentSchedule3[[#This Row],[Payment number]]&lt;&gt;"",IF(PaymentSchedule3[[#This Row],[Scheduled payment]]+PaymentSchedule3[[#This Row],[Extra
payment]]&lt;=PaymentSchedule3[[#This Row],[Beginning
balance]],PaymentSchedule3[[#This Row],[Beginning
balance]]-PaymentSchedule3[[#This Row],[Principal]],0),"")</f>
        <v/>
      </c>
      <c r="K76" s="11" t="str">
        <f ca="1">IF(PaymentSchedule3[[#This Row],[Payment number]]&lt;&gt;"",SUM(INDEX(PaymentSchedule3[Interest],1,1):PaymentSchedule3[[#This Row],[Interest]]),"")</f>
        <v/>
      </c>
    </row>
    <row r="77" spans="2:11" ht="21" customHeight="1" x14ac:dyDescent="0.2">
      <c r="B77" s="8" t="str">
        <f ca="1">IF(LoanIsGood,IF(ROW()-ROW(PaymentSchedule3[[#Headers],[Payment number]])&gt;ScheduledNumberOfPayments,"",ROW()-ROW(PaymentSchedule3[[#Headers],[Payment number]])),"")</f>
        <v/>
      </c>
      <c r="C77" s="9" t="str">
        <f ca="1">IF(PaymentSchedule3[[#This Row],[Payment number]]&lt;&gt;"",EOMONTH(LoanStartDate,ROW(PaymentSchedule3[[#This Row],[Payment number]])-ROW(PaymentSchedule3[[#Headers],[Payment number]])-2)+DAY(LoanStartDate),"")</f>
        <v/>
      </c>
      <c r="D77" s="10" t="str">
        <f ca="1">IF(PaymentSchedule3[[#This Row],[Payment number]]&lt;&gt;"",IF(ROW()-ROW(PaymentSchedule3[[#Headers],[Beginning
balance]])=1,LoanAmount,INDEX(PaymentSchedule3[Ending
balance],ROW()-ROW(PaymentSchedule3[[#Headers],[Beginning
balance]])-1)),"")</f>
        <v/>
      </c>
      <c r="E77" s="10" t="str">
        <f ca="1">IF(PaymentSchedule3[[#This Row],[Payment number]]&lt;&gt;"",ScheduledPayment,"")</f>
        <v/>
      </c>
      <c r="F7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7" s="10" t="str">
        <f ca="1">IF(PaymentSchedule3[[#This Row],[Payment number]]&lt;&gt;"",PaymentSchedule3[[#This Row],[Total
payment]]-PaymentSchedule3[[#This Row],[Interest]],"")</f>
        <v/>
      </c>
      <c r="I77" s="10" t="str">
        <f ca="1">IF(PaymentSchedule3[[#This Row],[Payment number]]&lt;&gt;"",PaymentSchedule3[[#This Row],[Beginning
balance]]*(InterestRate/PaymentsPerYear),"")</f>
        <v/>
      </c>
      <c r="J77" s="10" t="str">
        <f ca="1">IF(PaymentSchedule3[[#This Row],[Payment number]]&lt;&gt;"",IF(PaymentSchedule3[[#This Row],[Scheduled payment]]+PaymentSchedule3[[#This Row],[Extra
payment]]&lt;=PaymentSchedule3[[#This Row],[Beginning
balance]],PaymentSchedule3[[#This Row],[Beginning
balance]]-PaymentSchedule3[[#This Row],[Principal]],0),"")</f>
        <v/>
      </c>
      <c r="K77" s="11" t="str">
        <f ca="1">IF(PaymentSchedule3[[#This Row],[Payment number]]&lt;&gt;"",SUM(INDEX(PaymentSchedule3[Interest],1,1):PaymentSchedule3[[#This Row],[Interest]]),"")</f>
        <v/>
      </c>
    </row>
    <row r="78" spans="2:11" ht="21" customHeight="1" x14ac:dyDescent="0.2">
      <c r="B78" s="8" t="str">
        <f ca="1">IF(LoanIsGood,IF(ROW()-ROW(PaymentSchedule3[[#Headers],[Payment number]])&gt;ScheduledNumberOfPayments,"",ROW()-ROW(PaymentSchedule3[[#Headers],[Payment number]])),"")</f>
        <v/>
      </c>
      <c r="C78" s="9" t="str">
        <f ca="1">IF(PaymentSchedule3[[#This Row],[Payment number]]&lt;&gt;"",EOMONTH(LoanStartDate,ROW(PaymentSchedule3[[#This Row],[Payment number]])-ROW(PaymentSchedule3[[#Headers],[Payment number]])-2)+DAY(LoanStartDate),"")</f>
        <v/>
      </c>
      <c r="D78" s="10" t="str">
        <f ca="1">IF(PaymentSchedule3[[#This Row],[Payment number]]&lt;&gt;"",IF(ROW()-ROW(PaymentSchedule3[[#Headers],[Beginning
balance]])=1,LoanAmount,INDEX(PaymentSchedule3[Ending
balance],ROW()-ROW(PaymentSchedule3[[#Headers],[Beginning
balance]])-1)),"")</f>
        <v/>
      </c>
      <c r="E78" s="10" t="str">
        <f ca="1">IF(PaymentSchedule3[[#This Row],[Payment number]]&lt;&gt;"",ScheduledPayment,"")</f>
        <v/>
      </c>
      <c r="F7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8" s="10" t="str">
        <f ca="1">IF(PaymentSchedule3[[#This Row],[Payment number]]&lt;&gt;"",PaymentSchedule3[[#This Row],[Total
payment]]-PaymentSchedule3[[#This Row],[Interest]],"")</f>
        <v/>
      </c>
      <c r="I78" s="10" t="str">
        <f ca="1">IF(PaymentSchedule3[[#This Row],[Payment number]]&lt;&gt;"",PaymentSchedule3[[#This Row],[Beginning
balance]]*(InterestRate/PaymentsPerYear),"")</f>
        <v/>
      </c>
      <c r="J78" s="10" t="str">
        <f ca="1">IF(PaymentSchedule3[[#This Row],[Payment number]]&lt;&gt;"",IF(PaymentSchedule3[[#This Row],[Scheduled payment]]+PaymentSchedule3[[#This Row],[Extra
payment]]&lt;=PaymentSchedule3[[#This Row],[Beginning
balance]],PaymentSchedule3[[#This Row],[Beginning
balance]]-PaymentSchedule3[[#This Row],[Principal]],0),"")</f>
        <v/>
      </c>
      <c r="K78" s="11" t="str">
        <f ca="1">IF(PaymentSchedule3[[#This Row],[Payment number]]&lt;&gt;"",SUM(INDEX(PaymentSchedule3[Interest],1,1):PaymentSchedule3[[#This Row],[Interest]]),"")</f>
        <v/>
      </c>
    </row>
    <row r="79" spans="2:11" ht="21" customHeight="1" x14ac:dyDescent="0.2">
      <c r="B79" s="8" t="str">
        <f ca="1">IF(LoanIsGood,IF(ROW()-ROW(PaymentSchedule3[[#Headers],[Payment number]])&gt;ScheduledNumberOfPayments,"",ROW()-ROW(PaymentSchedule3[[#Headers],[Payment number]])),"")</f>
        <v/>
      </c>
      <c r="C79" s="9" t="str">
        <f ca="1">IF(PaymentSchedule3[[#This Row],[Payment number]]&lt;&gt;"",EOMONTH(LoanStartDate,ROW(PaymentSchedule3[[#This Row],[Payment number]])-ROW(PaymentSchedule3[[#Headers],[Payment number]])-2)+DAY(LoanStartDate),"")</f>
        <v/>
      </c>
      <c r="D79" s="10" t="str">
        <f ca="1">IF(PaymentSchedule3[[#This Row],[Payment number]]&lt;&gt;"",IF(ROW()-ROW(PaymentSchedule3[[#Headers],[Beginning
balance]])=1,LoanAmount,INDEX(PaymentSchedule3[Ending
balance],ROW()-ROW(PaymentSchedule3[[#Headers],[Beginning
balance]])-1)),"")</f>
        <v/>
      </c>
      <c r="E79" s="10" t="str">
        <f ca="1">IF(PaymentSchedule3[[#This Row],[Payment number]]&lt;&gt;"",ScheduledPayment,"")</f>
        <v/>
      </c>
      <c r="F7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9" s="10" t="str">
        <f ca="1">IF(PaymentSchedule3[[#This Row],[Payment number]]&lt;&gt;"",PaymentSchedule3[[#This Row],[Total
payment]]-PaymentSchedule3[[#This Row],[Interest]],"")</f>
        <v/>
      </c>
      <c r="I79" s="10" t="str">
        <f ca="1">IF(PaymentSchedule3[[#This Row],[Payment number]]&lt;&gt;"",PaymentSchedule3[[#This Row],[Beginning
balance]]*(InterestRate/PaymentsPerYear),"")</f>
        <v/>
      </c>
      <c r="J79" s="10" t="str">
        <f ca="1">IF(PaymentSchedule3[[#This Row],[Payment number]]&lt;&gt;"",IF(PaymentSchedule3[[#This Row],[Scheduled payment]]+PaymentSchedule3[[#This Row],[Extra
payment]]&lt;=PaymentSchedule3[[#This Row],[Beginning
balance]],PaymentSchedule3[[#This Row],[Beginning
balance]]-PaymentSchedule3[[#This Row],[Principal]],0),"")</f>
        <v/>
      </c>
      <c r="K79" s="11" t="str">
        <f ca="1">IF(PaymentSchedule3[[#This Row],[Payment number]]&lt;&gt;"",SUM(INDEX(PaymentSchedule3[Interest],1,1):PaymentSchedule3[[#This Row],[Interest]]),"")</f>
        <v/>
      </c>
    </row>
    <row r="80" spans="2:11" ht="21" customHeight="1" x14ac:dyDescent="0.2">
      <c r="B80" s="8" t="str">
        <f ca="1">IF(LoanIsGood,IF(ROW()-ROW(PaymentSchedule3[[#Headers],[Payment number]])&gt;ScheduledNumberOfPayments,"",ROW()-ROW(PaymentSchedule3[[#Headers],[Payment number]])),"")</f>
        <v/>
      </c>
      <c r="C80" s="9" t="str">
        <f ca="1">IF(PaymentSchedule3[[#This Row],[Payment number]]&lt;&gt;"",EOMONTH(LoanStartDate,ROW(PaymentSchedule3[[#This Row],[Payment number]])-ROW(PaymentSchedule3[[#Headers],[Payment number]])-2)+DAY(LoanStartDate),"")</f>
        <v/>
      </c>
      <c r="D80" s="10" t="str">
        <f ca="1">IF(PaymentSchedule3[[#This Row],[Payment number]]&lt;&gt;"",IF(ROW()-ROW(PaymentSchedule3[[#Headers],[Beginning
balance]])=1,LoanAmount,INDEX(PaymentSchedule3[Ending
balance],ROW()-ROW(PaymentSchedule3[[#Headers],[Beginning
balance]])-1)),"")</f>
        <v/>
      </c>
      <c r="E80" s="10" t="str">
        <f ca="1">IF(PaymentSchedule3[[#This Row],[Payment number]]&lt;&gt;"",ScheduledPayment,"")</f>
        <v/>
      </c>
      <c r="F8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0" s="10" t="str">
        <f ca="1">IF(PaymentSchedule3[[#This Row],[Payment number]]&lt;&gt;"",PaymentSchedule3[[#This Row],[Total
payment]]-PaymentSchedule3[[#This Row],[Interest]],"")</f>
        <v/>
      </c>
      <c r="I80" s="10" t="str">
        <f ca="1">IF(PaymentSchedule3[[#This Row],[Payment number]]&lt;&gt;"",PaymentSchedule3[[#This Row],[Beginning
balance]]*(InterestRate/PaymentsPerYear),"")</f>
        <v/>
      </c>
      <c r="J80" s="10" t="str">
        <f ca="1">IF(PaymentSchedule3[[#This Row],[Payment number]]&lt;&gt;"",IF(PaymentSchedule3[[#This Row],[Scheduled payment]]+PaymentSchedule3[[#This Row],[Extra
payment]]&lt;=PaymentSchedule3[[#This Row],[Beginning
balance]],PaymentSchedule3[[#This Row],[Beginning
balance]]-PaymentSchedule3[[#This Row],[Principal]],0),"")</f>
        <v/>
      </c>
      <c r="K80" s="11" t="str">
        <f ca="1">IF(PaymentSchedule3[[#This Row],[Payment number]]&lt;&gt;"",SUM(INDEX(PaymentSchedule3[Interest],1,1):PaymentSchedule3[[#This Row],[Interest]]),"")</f>
        <v/>
      </c>
    </row>
    <row r="81" spans="2:11" ht="21" customHeight="1" x14ac:dyDescent="0.2">
      <c r="B81" s="8" t="str">
        <f ca="1">IF(LoanIsGood,IF(ROW()-ROW(PaymentSchedule3[[#Headers],[Payment number]])&gt;ScheduledNumberOfPayments,"",ROW()-ROW(PaymentSchedule3[[#Headers],[Payment number]])),"")</f>
        <v/>
      </c>
      <c r="C81" s="9" t="str">
        <f ca="1">IF(PaymentSchedule3[[#This Row],[Payment number]]&lt;&gt;"",EOMONTH(LoanStartDate,ROW(PaymentSchedule3[[#This Row],[Payment number]])-ROW(PaymentSchedule3[[#Headers],[Payment number]])-2)+DAY(LoanStartDate),"")</f>
        <v/>
      </c>
      <c r="D81" s="10" t="str">
        <f ca="1">IF(PaymentSchedule3[[#This Row],[Payment number]]&lt;&gt;"",IF(ROW()-ROW(PaymentSchedule3[[#Headers],[Beginning
balance]])=1,LoanAmount,INDEX(PaymentSchedule3[Ending
balance],ROW()-ROW(PaymentSchedule3[[#Headers],[Beginning
balance]])-1)),"")</f>
        <v/>
      </c>
      <c r="E81" s="10" t="str">
        <f ca="1">IF(PaymentSchedule3[[#This Row],[Payment number]]&lt;&gt;"",ScheduledPayment,"")</f>
        <v/>
      </c>
      <c r="F8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1" s="10" t="str">
        <f ca="1">IF(PaymentSchedule3[[#This Row],[Payment number]]&lt;&gt;"",PaymentSchedule3[[#This Row],[Total
payment]]-PaymentSchedule3[[#This Row],[Interest]],"")</f>
        <v/>
      </c>
      <c r="I81" s="10" t="str">
        <f ca="1">IF(PaymentSchedule3[[#This Row],[Payment number]]&lt;&gt;"",PaymentSchedule3[[#This Row],[Beginning
balance]]*(InterestRate/PaymentsPerYear),"")</f>
        <v/>
      </c>
      <c r="J81" s="10" t="str">
        <f ca="1">IF(PaymentSchedule3[[#This Row],[Payment number]]&lt;&gt;"",IF(PaymentSchedule3[[#This Row],[Scheduled payment]]+PaymentSchedule3[[#This Row],[Extra
payment]]&lt;=PaymentSchedule3[[#This Row],[Beginning
balance]],PaymentSchedule3[[#This Row],[Beginning
balance]]-PaymentSchedule3[[#This Row],[Principal]],0),"")</f>
        <v/>
      </c>
      <c r="K81" s="11" t="str">
        <f ca="1">IF(PaymentSchedule3[[#This Row],[Payment number]]&lt;&gt;"",SUM(INDEX(PaymentSchedule3[Interest],1,1):PaymentSchedule3[[#This Row],[Interest]]),"")</f>
        <v/>
      </c>
    </row>
    <row r="82" spans="2:11" ht="21" customHeight="1" x14ac:dyDescent="0.2">
      <c r="B82" s="8" t="str">
        <f ca="1">IF(LoanIsGood,IF(ROW()-ROW(PaymentSchedule3[[#Headers],[Payment number]])&gt;ScheduledNumberOfPayments,"",ROW()-ROW(PaymentSchedule3[[#Headers],[Payment number]])),"")</f>
        <v/>
      </c>
      <c r="C82" s="9" t="str">
        <f ca="1">IF(PaymentSchedule3[[#This Row],[Payment number]]&lt;&gt;"",EOMONTH(LoanStartDate,ROW(PaymentSchedule3[[#This Row],[Payment number]])-ROW(PaymentSchedule3[[#Headers],[Payment number]])-2)+DAY(LoanStartDate),"")</f>
        <v/>
      </c>
      <c r="D82" s="10" t="str">
        <f ca="1">IF(PaymentSchedule3[[#This Row],[Payment number]]&lt;&gt;"",IF(ROW()-ROW(PaymentSchedule3[[#Headers],[Beginning
balance]])=1,LoanAmount,INDEX(PaymentSchedule3[Ending
balance],ROW()-ROW(PaymentSchedule3[[#Headers],[Beginning
balance]])-1)),"")</f>
        <v/>
      </c>
      <c r="E82" s="10" t="str">
        <f ca="1">IF(PaymentSchedule3[[#This Row],[Payment number]]&lt;&gt;"",ScheduledPayment,"")</f>
        <v/>
      </c>
      <c r="F8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2" s="10" t="str">
        <f ca="1">IF(PaymentSchedule3[[#This Row],[Payment number]]&lt;&gt;"",PaymentSchedule3[[#This Row],[Total
payment]]-PaymentSchedule3[[#This Row],[Interest]],"")</f>
        <v/>
      </c>
      <c r="I82" s="10" t="str">
        <f ca="1">IF(PaymentSchedule3[[#This Row],[Payment number]]&lt;&gt;"",PaymentSchedule3[[#This Row],[Beginning
balance]]*(InterestRate/PaymentsPerYear),"")</f>
        <v/>
      </c>
      <c r="J82" s="10" t="str">
        <f ca="1">IF(PaymentSchedule3[[#This Row],[Payment number]]&lt;&gt;"",IF(PaymentSchedule3[[#This Row],[Scheduled payment]]+PaymentSchedule3[[#This Row],[Extra
payment]]&lt;=PaymentSchedule3[[#This Row],[Beginning
balance]],PaymentSchedule3[[#This Row],[Beginning
balance]]-PaymentSchedule3[[#This Row],[Principal]],0),"")</f>
        <v/>
      </c>
      <c r="K82" s="11" t="str">
        <f ca="1">IF(PaymentSchedule3[[#This Row],[Payment number]]&lt;&gt;"",SUM(INDEX(PaymentSchedule3[Interest],1,1):PaymentSchedule3[[#This Row],[Interest]]),"")</f>
        <v/>
      </c>
    </row>
    <row r="83" spans="2:11" ht="21" customHeight="1" x14ac:dyDescent="0.2">
      <c r="B83" s="8" t="str">
        <f ca="1">IF(LoanIsGood,IF(ROW()-ROW(PaymentSchedule3[[#Headers],[Payment number]])&gt;ScheduledNumberOfPayments,"",ROW()-ROW(PaymentSchedule3[[#Headers],[Payment number]])),"")</f>
        <v/>
      </c>
      <c r="C83" s="9" t="str">
        <f ca="1">IF(PaymentSchedule3[[#This Row],[Payment number]]&lt;&gt;"",EOMONTH(LoanStartDate,ROW(PaymentSchedule3[[#This Row],[Payment number]])-ROW(PaymentSchedule3[[#Headers],[Payment number]])-2)+DAY(LoanStartDate),"")</f>
        <v/>
      </c>
      <c r="D83" s="10" t="str">
        <f ca="1">IF(PaymentSchedule3[[#This Row],[Payment number]]&lt;&gt;"",IF(ROW()-ROW(PaymentSchedule3[[#Headers],[Beginning
balance]])=1,LoanAmount,INDEX(PaymentSchedule3[Ending
balance],ROW()-ROW(PaymentSchedule3[[#Headers],[Beginning
balance]])-1)),"")</f>
        <v/>
      </c>
      <c r="E83" s="10" t="str">
        <f ca="1">IF(PaymentSchedule3[[#This Row],[Payment number]]&lt;&gt;"",ScheduledPayment,"")</f>
        <v/>
      </c>
      <c r="F8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3" s="10" t="str">
        <f ca="1">IF(PaymentSchedule3[[#This Row],[Payment number]]&lt;&gt;"",PaymentSchedule3[[#This Row],[Total
payment]]-PaymentSchedule3[[#This Row],[Interest]],"")</f>
        <v/>
      </c>
      <c r="I83" s="10" t="str">
        <f ca="1">IF(PaymentSchedule3[[#This Row],[Payment number]]&lt;&gt;"",PaymentSchedule3[[#This Row],[Beginning
balance]]*(InterestRate/PaymentsPerYear),"")</f>
        <v/>
      </c>
      <c r="J83" s="10" t="str">
        <f ca="1">IF(PaymentSchedule3[[#This Row],[Payment number]]&lt;&gt;"",IF(PaymentSchedule3[[#This Row],[Scheduled payment]]+PaymentSchedule3[[#This Row],[Extra
payment]]&lt;=PaymentSchedule3[[#This Row],[Beginning
balance]],PaymentSchedule3[[#This Row],[Beginning
balance]]-PaymentSchedule3[[#This Row],[Principal]],0),"")</f>
        <v/>
      </c>
      <c r="K83" s="11" t="str">
        <f ca="1">IF(PaymentSchedule3[[#This Row],[Payment number]]&lt;&gt;"",SUM(INDEX(PaymentSchedule3[Interest],1,1):PaymentSchedule3[[#This Row],[Interest]]),"")</f>
        <v/>
      </c>
    </row>
    <row r="84" spans="2:11" ht="21" customHeight="1" x14ac:dyDescent="0.2">
      <c r="B84" s="8" t="str">
        <f ca="1">IF(LoanIsGood,IF(ROW()-ROW(PaymentSchedule3[[#Headers],[Payment number]])&gt;ScheduledNumberOfPayments,"",ROW()-ROW(PaymentSchedule3[[#Headers],[Payment number]])),"")</f>
        <v/>
      </c>
      <c r="C84" s="9" t="str">
        <f ca="1">IF(PaymentSchedule3[[#This Row],[Payment number]]&lt;&gt;"",EOMONTH(LoanStartDate,ROW(PaymentSchedule3[[#This Row],[Payment number]])-ROW(PaymentSchedule3[[#Headers],[Payment number]])-2)+DAY(LoanStartDate),"")</f>
        <v/>
      </c>
      <c r="D84" s="10" t="str">
        <f ca="1">IF(PaymentSchedule3[[#This Row],[Payment number]]&lt;&gt;"",IF(ROW()-ROW(PaymentSchedule3[[#Headers],[Beginning
balance]])=1,LoanAmount,INDEX(PaymentSchedule3[Ending
balance],ROW()-ROW(PaymentSchedule3[[#Headers],[Beginning
balance]])-1)),"")</f>
        <v/>
      </c>
      <c r="E84" s="10" t="str">
        <f ca="1">IF(PaymentSchedule3[[#This Row],[Payment number]]&lt;&gt;"",ScheduledPayment,"")</f>
        <v/>
      </c>
      <c r="F8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4" s="10" t="str">
        <f ca="1">IF(PaymentSchedule3[[#This Row],[Payment number]]&lt;&gt;"",PaymentSchedule3[[#This Row],[Total
payment]]-PaymentSchedule3[[#This Row],[Interest]],"")</f>
        <v/>
      </c>
      <c r="I84" s="10" t="str">
        <f ca="1">IF(PaymentSchedule3[[#This Row],[Payment number]]&lt;&gt;"",PaymentSchedule3[[#This Row],[Beginning
balance]]*(InterestRate/PaymentsPerYear),"")</f>
        <v/>
      </c>
      <c r="J84" s="10" t="str">
        <f ca="1">IF(PaymentSchedule3[[#This Row],[Payment number]]&lt;&gt;"",IF(PaymentSchedule3[[#This Row],[Scheduled payment]]+PaymentSchedule3[[#This Row],[Extra
payment]]&lt;=PaymentSchedule3[[#This Row],[Beginning
balance]],PaymentSchedule3[[#This Row],[Beginning
balance]]-PaymentSchedule3[[#This Row],[Principal]],0),"")</f>
        <v/>
      </c>
      <c r="K84" s="11" t="str">
        <f ca="1">IF(PaymentSchedule3[[#This Row],[Payment number]]&lt;&gt;"",SUM(INDEX(PaymentSchedule3[Interest],1,1):PaymentSchedule3[[#This Row],[Interest]]),"")</f>
        <v/>
      </c>
    </row>
    <row r="85" spans="2:11" ht="21" customHeight="1" x14ac:dyDescent="0.2">
      <c r="B85" s="8" t="str">
        <f ca="1">IF(LoanIsGood,IF(ROW()-ROW(PaymentSchedule3[[#Headers],[Payment number]])&gt;ScheduledNumberOfPayments,"",ROW()-ROW(PaymentSchedule3[[#Headers],[Payment number]])),"")</f>
        <v/>
      </c>
      <c r="C85" s="9" t="str">
        <f ca="1">IF(PaymentSchedule3[[#This Row],[Payment number]]&lt;&gt;"",EOMONTH(LoanStartDate,ROW(PaymentSchedule3[[#This Row],[Payment number]])-ROW(PaymentSchedule3[[#Headers],[Payment number]])-2)+DAY(LoanStartDate),"")</f>
        <v/>
      </c>
      <c r="D85" s="10" t="str">
        <f ca="1">IF(PaymentSchedule3[[#This Row],[Payment number]]&lt;&gt;"",IF(ROW()-ROW(PaymentSchedule3[[#Headers],[Beginning
balance]])=1,LoanAmount,INDEX(PaymentSchedule3[Ending
balance],ROW()-ROW(PaymentSchedule3[[#Headers],[Beginning
balance]])-1)),"")</f>
        <v/>
      </c>
      <c r="E85" s="10" t="str">
        <f ca="1">IF(PaymentSchedule3[[#This Row],[Payment number]]&lt;&gt;"",ScheduledPayment,"")</f>
        <v/>
      </c>
      <c r="F8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5" s="10" t="str">
        <f ca="1">IF(PaymentSchedule3[[#This Row],[Payment number]]&lt;&gt;"",PaymentSchedule3[[#This Row],[Total
payment]]-PaymentSchedule3[[#This Row],[Interest]],"")</f>
        <v/>
      </c>
      <c r="I85" s="10" t="str">
        <f ca="1">IF(PaymentSchedule3[[#This Row],[Payment number]]&lt;&gt;"",PaymentSchedule3[[#This Row],[Beginning
balance]]*(InterestRate/PaymentsPerYear),"")</f>
        <v/>
      </c>
      <c r="J85" s="10" t="str">
        <f ca="1">IF(PaymentSchedule3[[#This Row],[Payment number]]&lt;&gt;"",IF(PaymentSchedule3[[#This Row],[Scheduled payment]]+PaymentSchedule3[[#This Row],[Extra
payment]]&lt;=PaymentSchedule3[[#This Row],[Beginning
balance]],PaymentSchedule3[[#This Row],[Beginning
balance]]-PaymentSchedule3[[#This Row],[Principal]],0),"")</f>
        <v/>
      </c>
      <c r="K85" s="11" t="str">
        <f ca="1">IF(PaymentSchedule3[[#This Row],[Payment number]]&lt;&gt;"",SUM(INDEX(PaymentSchedule3[Interest],1,1):PaymentSchedule3[[#This Row],[Interest]]),"")</f>
        <v/>
      </c>
    </row>
    <row r="86" spans="2:11" ht="21" customHeight="1" x14ac:dyDescent="0.2">
      <c r="B86" s="8" t="str">
        <f ca="1">IF(LoanIsGood,IF(ROW()-ROW(PaymentSchedule3[[#Headers],[Payment number]])&gt;ScheduledNumberOfPayments,"",ROW()-ROW(PaymentSchedule3[[#Headers],[Payment number]])),"")</f>
        <v/>
      </c>
      <c r="C86" s="9" t="str">
        <f ca="1">IF(PaymentSchedule3[[#This Row],[Payment number]]&lt;&gt;"",EOMONTH(LoanStartDate,ROW(PaymentSchedule3[[#This Row],[Payment number]])-ROW(PaymentSchedule3[[#Headers],[Payment number]])-2)+DAY(LoanStartDate),"")</f>
        <v/>
      </c>
      <c r="D86" s="10" t="str">
        <f ca="1">IF(PaymentSchedule3[[#This Row],[Payment number]]&lt;&gt;"",IF(ROW()-ROW(PaymentSchedule3[[#Headers],[Beginning
balance]])=1,LoanAmount,INDEX(PaymentSchedule3[Ending
balance],ROW()-ROW(PaymentSchedule3[[#Headers],[Beginning
balance]])-1)),"")</f>
        <v/>
      </c>
      <c r="E86" s="10" t="str">
        <f ca="1">IF(PaymentSchedule3[[#This Row],[Payment number]]&lt;&gt;"",ScheduledPayment,"")</f>
        <v/>
      </c>
      <c r="F8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6" s="10" t="str">
        <f ca="1">IF(PaymentSchedule3[[#This Row],[Payment number]]&lt;&gt;"",PaymentSchedule3[[#This Row],[Total
payment]]-PaymentSchedule3[[#This Row],[Interest]],"")</f>
        <v/>
      </c>
      <c r="I86" s="10" t="str">
        <f ca="1">IF(PaymentSchedule3[[#This Row],[Payment number]]&lt;&gt;"",PaymentSchedule3[[#This Row],[Beginning
balance]]*(InterestRate/PaymentsPerYear),"")</f>
        <v/>
      </c>
      <c r="J86" s="10" t="str">
        <f ca="1">IF(PaymentSchedule3[[#This Row],[Payment number]]&lt;&gt;"",IF(PaymentSchedule3[[#This Row],[Scheduled payment]]+PaymentSchedule3[[#This Row],[Extra
payment]]&lt;=PaymentSchedule3[[#This Row],[Beginning
balance]],PaymentSchedule3[[#This Row],[Beginning
balance]]-PaymentSchedule3[[#This Row],[Principal]],0),"")</f>
        <v/>
      </c>
      <c r="K86" s="11" t="str">
        <f ca="1">IF(PaymentSchedule3[[#This Row],[Payment number]]&lt;&gt;"",SUM(INDEX(PaymentSchedule3[Interest],1,1):PaymentSchedule3[[#This Row],[Interest]]),"")</f>
        <v/>
      </c>
    </row>
    <row r="87" spans="2:11" ht="21" customHeight="1" x14ac:dyDescent="0.2">
      <c r="B87" s="8" t="str">
        <f ca="1">IF(LoanIsGood,IF(ROW()-ROW(PaymentSchedule3[[#Headers],[Payment number]])&gt;ScheduledNumberOfPayments,"",ROW()-ROW(PaymentSchedule3[[#Headers],[Payment number]])),"")</f>
        <v/>
      </c>
      <c r="C87" s="9" t="str">
        <f ca="1">IF(PaymentSchedule3[[#This Row],[Payment number]]&lt;&gt;"",EOMONTH(LoanStartDate,ROW(PaymentSchedule3[[#This Row],[Payment number]])-ROW(PaymentSchedule3[[#Headers],[Payment number]])-2)+DAY(LoanStartDate),"")</f>
        <v/>
      </c>
      <c r="D87" s="10" t="str">
        <f ca="1">IF(PaymentSchedule3[[#This Row],[Payment number]]&lt;&gt;"",IF(ROW()-ROW(PaymentSchedule3[[#Headers],[Beginning
balance]])=1,LoanAmount,INDEX(PaymentSchedule3[Ending
balance],ROW()-ROW(PaymentSchedule3[[#Headers],[Beginning
balance]])-1)),"")</f>
        <v/>
      </c>
      <c r="E87" s="10" t="str">
        <f ca="1">IF(PaymentSchedule3[[#This Row],[Payment number]]&lt;&gt;"",ScheduledPayment,"")</f>
        <v/>
      </c>
      <c r="F8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7" s="10" t="str">
        <f ca="1">IF(PaymentSchedule3[[#This Row],[Payment number]]&lt;&gt;"",PaymentSchedule3[[#This Row],[Total
payment]]-PaymentSchedule3[[#This Row],[Interest]],"")</f>
        <v/>
      </c>
      <c r="I87" s="10" t="str">
        <f ca="1">IF(PaymentSchedule3[[#This Row],[Payment number]]&lt;&gt;"",PaymentSchedule3[[#This Row],[Beginning
balance]]*(InterestRate/PaymentsPerYear),"")</f>
        <v/>
      </c>
      <c r="J87" s="10" t="str">
        <f ca="1">IF(PaymentSchedule3[[#This Row],[Payment number]]&lt;&gt;"",IF(PaymentSchedule3[[#This Row],[Scheduled payment]]+PaymentSchedule3[[#This Row],[Extra
payment]]&lt;=PaymentSchedule3[[#This Row],[Beginning
balance]],PaymentSchedule3[[#This Row],[Beginning
balance]]-PaymentSchedule3[[#This Row],[Principal]],0),"")</f>
        <v/>
      </c>
      <c r="K87" s="11" t="str">
        <f ca="1">IF(PaymentSchedule3[[#This Row],[Payment number]]&lt;&gt;"",SUM(INDEX(PaymentSchedule3[Interest],1,1):PaymentSchedule3[[#This Row],[Interest]]),"")</f>
        <v/>
      </c>
    </row>
    <row r="88" spans="2:11" ht="21" customHeight="1" x14ac:dyDescent="0.2">
      <c r="B88" s="8" t="str">
        <f ca="1">IF(LoanIsGood,IF(ROW()-ROW(PaymentSchedule3[[#Headers],[Payment number]])&gt;ScheduledNumberOfPayments,"",ROW()-ROW(PaymentSchedule3[[#Headers],[Payment number]])),"")</f>
        <v/>
      </c>
      <c r="C88" s="9" t="str">
        <f ca="1">IF(PaymentSchedule3[[#This Row],[Payment number]]&lt;&gt;"",EOMONTH(LoanStartDate,ROW(PaymentSchedule3[[#This Row],[Payment number]])-ROW(PaymentSchedule3[[#Headers],[Payment number]])-2)+DAY(LoanStartDate),"")</f>
        <v/>
      </c>
      <c r="D88" s="10" t="str">
        <f ca="1">IF(PaymentSchedule3[[#This Row],[Payment number]]&lt;&gt;"",IF(ROW()-ROW(PaymentSchedule3[[#Headers],[Beginning
balance]])=1,LoanAmount,INDEX(PaymentSchedule3[Ending
balance],ROW()-ROW(PaymentSchedule3[[#Headers],[Beginning
balance]])-1)),"")</f>
        <v/>
      </c>
      <c r="E88" s="10" t="str">
        <f ca="1">IF(PaymentSchedule3[[#This Row],[Payment number]]&lt;&gt;"",ScheduledPayment,"")</f>
        <v/>
      </c>
      <c r="F8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8" s="10" t="str">
        <f ca="1">IF(PaymentSchedule3[[#This Row],[Payment number]]&lt;&gt;"",PaymentSchedule3[[#This Row],[Total
payment]]-PaymentSchedule3[[#This Row],[Interest]],"")</f>
        <v/>
      </c>
      <c r="I88" s="10" t="str">
        <f ca="1">IF(PaymentSchedule3[[#This Row],[Payment number]]&lt;&gt;"",PaymentSchedule3[[#This Row],[Beginning
balance]]*(InterestRate/PaymentsPerYear),"")</f>
        <v/>
      </c>
      <c r="J88" s="10" t="str">
        <f ca="1">IF(PaymentSchedule3[[#This Row],[Payment number]]&lt;&gt;"",IF(PaymentSchedule3[[#This Row],[Scheduled payment]]+PaymentSchedule3[[#This Row],[Extra
payment]]&lt;=PaymentSchedule3[[#This Row],[Beginning
balance]],PaymentSchedule3[[#This Row],[Beginning
balance]]-PaymentSchedule3[[#This Row],[Principal]],0),"")</f>
        <v/>
      </c>
      <c r="K88" s="11" t="str">
        <f ca="1">IF(PaymentSchedule3[[#This Row],[Payment number]]&lt;&gt;"",SUM(INDEX(PaymentSchedule3[Interest],1,1):PaymentSchedule3[[#This Row],[Interest]]),"")</f>
        <v/>
      </c>
    </row>
    <row r="89" spans="2:11" ht="21" customHeight="1" x14ac:dyDescent="0.2">
      <c r="B89" s="8" t="str">
        <f ca="1">IF(LoanIsGood,IF(ROW()-ROW(PaymentSchedule3[[#Headers],[Payment number]])&gt;ScheduledNumberOfPayments,"",ROW()-ROW(PaymentSchedule3[[#Headers],[Payment number]])),"")</f>
        <v/>
      </c>
      <c r="C89" s="9" t="str">
        <f ca="1">IF(PaymentSchedule3[[#This Row],[Payment number]]&lt;&gt;"",EOMONTH(LoanStartDate,ROW(PaymentSchedule3[[#This Row],[Payment number]])-ROW(PaymentSchedule3[[#Headers],[Payment number]])-2)+DAY(LoanStartDate),"")</f>
        <v/>
      </c>
      <c r="D89" s="10" t="str">
        <f ca="1">IF(PaymentSchedule3[[#This Row],[Payment number]]&lt;&gt;"",IF(ROW()-ROW(PaymentSchedule3[[#Headers],[Beginning
balance]])=1,LoanAmount,INDEX(PaymentSchedule3[Ending
balance],ROW()-ROW(PaymentSchedule3[[#Headers],[Beginning
balance]])-1)),"")</f>
        <v/>
      </c>
      <c r="E89" s="10" t="str">
        <f ca="1">IF(PaymentSchedule3[[#This Row],[Payment number]]&lt;&gt;"",ScheduledPayment,"")</f>
        <v/>
      </c>
      <c r="F8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9" s="10" t="str">
        <f ca="1">IF(PaymentSchedule3[[#This Row],[Payment number]]&lt;&gt;"",PaymentSchedule3[[#This Row],[Total
payment]]-PaymentSchedule3[[#This Row],[Interest]],"")</f>
        <v/>
      </c>
      <c r="I89" s="10" t="str">
        <f ca="1">IF(PaymentSchedule3[[#This Row],[Payment number]]&lt;&gt;"",PaymentSchedule3[[#This Row],[Beginning
balance]]*(InterestRate/PaymentsPerYear),"")</f>
        <v/>
      </c>
      <c r="J89" s="10" t="str">
        <f ca="1">IF(PaymentSchedule3[[#This Row],[Payment number]]&lt;&gt;"",IF(PaymentSchedule3[[#This Row],[Scheduled payment]]+PaymentSchedule3[[#This Row],[Extra
payment]]&lt;=PaymentSchedule3[[#This Row],[Beginning
balance]],PaymentSchedule3[[#This Row],[Beginning
balance]]-PaymentSchedule3[[#This Row],[Principal]],0),"")</f>
        <v/>
      </c>
      <c r="K89" s="11" t="str">
        <f ca="1">IF(PaymentSchedule3[[#This Row],[Payment number]]&lt;&gt;"",SUM(INDEX(PaymentSchedule3[Interest],1,1):PaymentSchedule3[[#This Row],[Interest]]),"")</f>
        <v/>
      </c>
    </row>
    <row r="90" spans="2:11" ht="21" customHeight="1" x14ac:dyDescent="0.2">
      <c r="B90" s="8" t="str">
        <f ca="1">IF(LoanIsGood,IF(ROW()-ROW(PaymentSchedule3[[#Headers],[Payment number]])&gt;ScheduledNumberOfPayments,"",ROW()-ROW(PaymentSchedule3[[#Headers],[Payment number]])),"")</f>
        <v/>
      </c>
      <c r="C90" s="9" t="str">
        <f ca="1">IF(PaymentSchedule3[[#This Row],[Payment number]]&lt;&gt;"",EOMONTH(LoanStartDate,ROW(PaymentSchedule3[[#This Row],[Payment number]])-ROW(PaymentSchedule3[[#Headers],[Payment number]])-2)+DAY(LoanStartDate),"")</f>
        <v/>
      </c>
      <c r="D90" s="10" t="str">
        <f ca="1">IF(PaymentSchedule3[[#This Row],[Payment number]]&lt;&gt;"",IF(ROW()-ROW(PaymentSchedule3[[#Headers],[Beginning
balance]])=1,LoanAmount,INDEX(PaymentSchedule3[Ending
balance],ROW()-ROW(PaymentSchedule3[[#Headers],[Beginning
balance]])-1)),"")</f>
        <v/>
      </c>
      <c r="E90" s="10" t="str">
        <f ca="1">IF(PaymentSchedule3[[#This Row],[Payment number]]&lt;&gt;"",ScheduledPayment,"")</f>
        <v/>
      </c>
      <c r="F9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0" s="10" t="str">
        <f ca="1">IF(PaymentSchedule3[[#This Row],[Payment number]]&lt;&gt;"",PaymentSchedule3[[#This Row],[Total
payment]]-PaymentSchedule3[[#This Row],[Interest]],"")</f>
        <v/>
      </c>
      <c r="I90" s="10" t="str">
        <f ca="1">IF(PaymentSchedule3[[#This Row],[Payment number]]&lt;&gt;"",PaymentSchedule3[[#This Row],[Beginning
balance]]*(InterestRate/PaymentsPerYear),"")</f>
        <v/>
      </c>
      <c r="J90" s="10" t="str">
        <f ca="1">IF(PaymentSchedule3[[#This Row],[Payment number]]&lt;&gt;"",IF(PaymentSchedule3[[#This Row],[Scheduled payment]]+PaymentSchedule3[[#This Row],[Extra
payment]]&lt;=PaymentSchedule3[[#This Row],[Beginning
balance]],PaymentSchedule3[[#This Row],[Beginning
balance]]-PaymentSchedule3[[#This Row],[Principal]],0),"")</f>
        <v/>
      </c>
      <c r="K90" s="11" t="str">
        <f ca="1">IF(PaymentSchedule3[[#This Row],[Payment number]]&lt;&gt;"",SUM(INDEX(PaymentSchedule3[Interest],1,1):PaymentSchedule3[[#This Row],[Interest]]),"")</f>
        <v/>
      </c>
    </row>
    <row r="91" spans="2:11" ht="21" customHeight="1" x14ac:dyDescent="0.2">
      <c r="B91" s="8" t="str">
        <f ca="1">IF(LoanIsGood,IF(ROW()-ROW(PaymentSchedule3[[#Headers],[Payment number]])&gt;ScheduledNumberOfPayments,"",ROW()-ROW(PaymentSchedule3[[#Headers],[Payment number]])),"")</f>
        <v/>
      </c>
      <c r="C91" s="9" t="str">
        <f ca="1">IF(PaymentSchedule3[[#This Row],[Payment number]]&lt;&gt;"",EOMONTH(LoanStartDate,ROW(PaymentSchedule3[[#This Row],[Payment number]])-ROW(PaymentSchedule3[[#Headers],[Payment number]])-2)+DAY(LoanStartDate),"")</f>
        <v/>
      </c>
      <c r="D91" s="10" t="str">
        <f ca="1">IF(PaymentSchedule3[[#This Row],[Payment number]]&lt;&gt;"",IF(ROW()-ROW(PaymentSchedule3[[#Headers],[Beginning
balance]])=1,LoanAmount,INDEX(PaymentSchedule3[Ending
balance],ROW()-ROW(PaymentSchedule3[[#Headers],[Beginning
balance]])-1)),"")</f>
        <v/>
      </c>
      <c r="E91" s="10" t="str">
        <f ca="1">IF(PaymentSchedule3[[#This Row],[Payment number]]&lt;&gt;"",ScheduledPayment,"")</f>
        <v/>
      </c>
      <c r="F9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1" s="10" t="str">
        <f ca="1">IF(PaymentSchedule3[[#This Row],[Payment number]]&lt;&gt;"",PaymentSchedule3[[#This Row],[Total
payment]]-PaymentSchedule3[[#This Row],[Interest]],"")</f>
        <v/>
      </c>
      <c r="I91" s="10" t="str">
        <f ca="1">IF(PaymentSchedule3[[#This Row],[Payment number]]&lt;&gt;"",PaymentSchedule3[[#This Row],[Beginning
balance]]*(InterestRate/PaymentsPerYear),"")</f>
        <v/>
      </c>
      <c r="J91" s="10" t="str">
        <f ca="1">IF(PaymentSchedule3[[#This Row],[Payment number]]&lt;&gt;"",IF(PaymentSchedule3[[#This Row],[Scheduled payment]]+PaymentSchedule3[[#This Row],[Extra
payment]]&lt;=PaymentSchedule3[[#This Row],[Beginning
balance]],PaymentSchedule3[[#This Row],[Beginning
balance]]-PaymentSchedule3[[#This Row],[Principal]],0),"")</f>
        <v/>
      </c>
      <c r="K91" s="11" t="str">
        <f ca="1">IF(PaymentSchedule3[[#This Row],[Payment number]]&lt;&gt;"",SUM(INDEX(PaymentSchedule3[Interest],1,1):PaymentSchedule3[[#This Row],[Interest]]),"")</f>
        <v/>
      </c>
    </row>
    <row r="92" spans="2:11" ht="21" customHeight="1" x14ac:dyDescent="0.2">
      <c r="B92" s="8" t="str">
        <f ca="1">IF(LoanIsGood,IF(ROW()-ROW(PaymentSchedule3[[#Headers],[Payment number]])&gt;ScheduledNumberOfPayments,"",ROW()-ROW(PaymentSchedule3[[#Headers],[Payment number]])),"")</f>
        <v/>
      </c>
      <c r="C92" s="9" t="str">
        <f ca="1">IF(PaymentSchedule3[[#This Row],[Payment number]]&lt;&gt;"",EOMONTH(LoanStartDate,ROW(PaymentSchedule3[[#This Row],[Payment number]])-ROW(PaymentSchedule3[[#Headers],[Payment number]])-2)+DAY(LoanStartDate),"")</f>
        <v/>
      </c>
      <c r="D92" s="10" t="str">
        <f ca="1">IF(PaymentSchedule3[[#This Row],[Payment number]]&lt;&gt;"",IF(ROW()-ROW(PaymentSchedule3[[#Headers],[Beginning
balance]])=1,LoanAmount,INDEX(PaymentSchedule3[Ending
balance],ROW()-ROW(PaymentSchedule3[[#Headers],[Beginning
balance]])-1)),"")</f>
        <v/>
      </c>
      <c r="E92" s="10" t="str">
        <f ca="1">IF(PaymentSchedule3[[#This Row],[Payment number]]&lt;&gt;"",ScheduledPayment,"")</f>
        <v/>
      </c>
      <c r="F9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2" s="10" t="str">
        <f ca="1">IF(PaymentSchedule3[[#This Row],[Payment number]]&lt;&gt;"",PaymentSchedule3[[#This Row],[Total
payment]]-PaymentSchedule3[[#This Row],[Interest]],"")</f>
        <v/>
      </c>
      <c r="I92" s="10" t="str">
        <f ca="1">IF(PaymentSchedule3[[#This Row],[Payment number]]&lt;&gt;"",PaymentSchedule3[[#This Row],[Beginning
balance]]*(InterestRate/PaymentsPerYear),"")</f>
        <v/>
      </c>
      <c r="J92" s="10" t="str">
        <f ca="1">IF(PaymentSchedule3[[#This Row],[Payment number]]&lt;&gt;"",IF(PaymentSchedule3[[#This Row],[Scheduled payment]]+PaymentSchedule3[[#This Row],[Extra
payment]]&lt;=PaymentSchedule3[[#This Row],[Beginning
balance]],PaymentSchedule3[[#This Row],[Beginning
balance]]-PaymentSchedule3[[#This Row],[Principal]],0),"")</f>
        <v/>
      </c>
      <c r="K92" s="11" t="str">
        <f ca="1">IF(PaymentSchedule3[[#This Row],[Payment number]]&lt;&gt;"",SUM(INDEX(PaymentSchedule3[Interest],1,1):PaymentSchedule3[[#This Row],[Interest]]),"")</f>
        <v/>
      </c>
    </row>
    <row r="93" spans="2:11" ht="21" customHeight="1" x14ac:dyDescent="0.2">
      <c r="B93" s="8" t="str">
        <f ca="1">IF(LoanIsGood,IF(ROW()-ROW(PaymentSchedule3[[#Headers],[Payment number]])&gt;ScheduledNumberOfPayments,"",ROW()-ROW(PaymentSchedule3[[#Headers],[Payment number]])),"")</f>
        <v/>
      </c>
      <c r="C93" s="9" t="str">
        <f ca="1">IF(PaymentSchedule3[[#This Row],[Payment number]]&lt;&gt;"",EOMONTH(LoanStartDate,ROW(PaymentSchedule3[[#This Row],[Payment number]])-ROW(PaymentSchedule3[[#Headers],[Payment number]])-2)+DAY(LoanStartDate),"")</f>
        <v/>
      </c>
      <c r="D93" s="10" t="str">
        <f ca="1">IF(PaymentSchedule3[[#This Row],[Payment number]]&lt;&gt;"",IF(ROW()-ROW(PaymentSchedule3[[#Headers],[Beginning
balance]])=1,LoanAmount,INDEX(PaymentSchedule3[Ending
balance],ROW()-ROW(PaymentSchedule3[[#Headers],[Beginning
balance]])-1)),"")</f>
        <v/>
      </c>
      <c r="E93" s="10" t="str">
        <f ca="1">IF(PaymentSchedule3[[#This Row],[Payment number]]&lt;&gt;"",ScheduledPayment,"")</f>
        <v/>
      </c>
      <c r="F9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3" s="10" t="str">
        <f ca="1">IF(PaymentSchedule3[[#This Row],[Payment number]]&lt;&gt;"",PaymentSchedule3[[#This Row],[Total
payment]]-PaymentSchedule3[[#This Row],[Interest]],"")</f>
        <v/>
      </c>
      <c r="I93" s="10" t="str">
        <f ca="1">IF(PaymentSchedule3[[#This Row],[Payment number]]&lt;&gt;"",PaymentSchedule3[[#This Row],[Beginning
balance]]*(InterestRate/PaymentsPerYear),"")</f>
        <v/>
      </c>
      <c r="J93" s="10" t="str">
        <f ca="1">IF(PaymentSchedule3[[#This Row],[Payment number]]&lt;&gt;"",IF(PaymentSchedule3[[#This Row],[Scheduled payment]]+PaymentSchedule3[[#This Row],[Extra
payment]]&lt;=PaymentSchedule3[[#This Row],[Beginning
balance]],PaymentSchedule3[[#This Row],[Beginning
balance]]-PaymentSchedule3[[#This Row],[Principal]],0),"")</f>
        <v/>
      </c>
      <c r="K93" s="11" t="str">
        <f ca="1">IF(PaymentSchedule3[[#This Row],[Payment number]]&lt;&gt;"",SUM(INDEX(PaymentSchedule3[Interest],1,1):PaymentSchedule3[[#This Row],[Interest]]),"")</f>
        <v/>
      </c>
    </row>
    <row r="94" spans="2:11" ht="21" customHeight="1" x14ac:dyDescent="0.2">
      <c r="B94" s="8" t="str">
        <f ca="1">IF(LoanIsGood,IF(ROW()-ROW(PaymentSchedule3[[#Headers],[Payment number]])&gt;ScheduledNumberOfPayments,"",ROW()-ROW(PaymentSchedule3[[#Headers],[Payment number]])),"")</f>
        <v/>
      </c>
      <c r="C94" s="9" t="str">
        <f ca="1">IF(PaymentSchedule3[[#This Row],[Payment number]]&lt;&gt;"",EOMONTH(LoanStartDate,ROW(PaymentSchedule3[[#This Row],[Payment number]])-ROW(PaymentSchedule3[[#Headers],[Payment number]])-2)+DAY(LoanStartDate),"")</f>
        <v/>
      </c>
      <c r="D94" s="10" t="str">
        <f ca="1">IF(PaymentSchedule3[[#This Row],[Payment number]]&lt;&gt;"",IF(ROW()-ROW(PaymentSchedule3[[#Headers],[Beginning
balance]])=1,LoanAmount,INDEX(PaymentSchedule3[Ending
balance],ROW()-ROW(PaymentSchedule3[[#Headers],[Beginning
balance]])-1)),"")</f>
        <v/>
      </c>
      <c r="E94" s="10" t="str">
        <f ca="1">IF(PaymentSchedule3[[#This Row],[Payment number]]&lt;&gt;"",ScheduledPayment,"")</f>
        <v/>
      </c>
      <c r="F9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4" s="10" t="str">
        <f ca="1">IF(PaymentSchedule3[[#This Row],[Payment number]]&lt;&gt;"",PaymentSchedule3[[#This Row],[Total
payment]]-PaymentSchedule3[[#This Row],[Interest]],"")</f>
        <v/>
      </c>
      <c r="I94" s="10" t="str">
        <f ca="1">IF(PaymentSchedule3[[#This Row],[Payment number]]&lt;&gt;"",PaymentSchedule3[[#This Row],[Beginning
balance]]*(InterestRate/PaymentsPerYear),"")</f>
        <v/>
      </c>
      <c r="J94" s="10" t="str">
        <f ca="1">IF(PaymentSchedule3[[#This Row],[Payment number]]&lt;&gt;"",IF(PaymentSchedule3[[#This Row],[Scheduled payment]]+PaymentSchedule3[[#This Row],[Extra
payment]]&lt;=PaymentSchedule3[[#This Row],[Beginning
balance]],PaymentSchedule3[[#This Row],[Beginning
balance]]-PaymentSchedule3[[#This Row],[Principal]],0),"")</f>
        <v/>
      </c>
      <c r="K94" s="11" t="str">
        <f ca="1">IF(PaymentSchedule3[[#This Row],[Payment number]]&lt;&gt;"",SUM(INDEX(PaymentSchedule3[Interest],1,1):PaymentSchedule3[[#This Row],[Interest]]),"")</f>
        <v/>
      </c>
    </row>
    <row r="95" spans="2:11" ht="21" customHeight="1" x14ac:dyDescent="0.2">
      <c r="B95" s="8" t="str">
        <f ca="1">IF(LoanIsGood,IF(ROW()-ROW(PaymentSchedule3[[#Headers],[Payment number]])&gt;ScheduledNumberOfPayments,"",ROW()-ROW(PaymentSchedule3[[#Headers],[Payment number]])),"")</f>
        <v/>
      </c>
      <c r="C95" s="9" t="str">
        <f ca="1">IF(PaymentSchedule3[[#This Row],[Payment number]]&lt;&gt;"",EOMONTH(LoanStartDate,ROW(PaymentSchedule3[[#This Row],[Payment number]])-ROW(PaymentSchedule3[[#Headers],[Payment number]])-2)+DAY(LoanStartDate),"")</f>
        <v/>
      </c>
      <c r="D95" s="10" t="str">
        <f ca="1">IF(PaymentSchedule3[[#This Row],[Payment number]]&lt;&gt;"",IF(ROW()-ROW(PaymentSchedule3[[#Headers],[Beginning
balance]])=1,LoanAmount,INDEX(PaymentSchedule3[Ending
balance],ROW()-ROW(PaymentSchedule3[[#Headers],[Beginning
balance]])-1)),"")</f>
        <v/>
      </c>
      <c r="E95" s="10" t="str">
        <f ca="1">IF(PaymentSchedule3[[#This Row],[Payment number]]&lt;&gt;"",ScheduledPayment,"")</f>
        <v/>
      </c>
      <c r="F9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5" s="10" t="str">
        <f ca="1">IF(PaymentSchedule3[[#This Row],[Payment number]]&lt;&gt;"",PaymentSchedule3[[#This Row],[Total
payment]]-PaymentSchedule3[[#This Row],[Interest]],"")</f>
        <v/>
      </c>
      <c r="I95" s="10" t="str">
        <f ca="1">IF(PaymentSchedule3[[#This Row],[Payment number]]&lt;&gt;"",PaymentSchedule3[[#This Row],[Beginning
balance]]*(InterestRate/PaymentsPerYear),"")</f>
        <v/>
      </c>
      <c r="J95" s="10" t="str">
        <f ca="1">IF(PaymentSchedule3[[#This Row],[Payment number]]&lt;&gt;"",IF(PaymentSchedule3[[#This Row],[Scheduled payment]]+PaymentSchedule3[[#This Row],[Extra
payment]]&lt;=PaymentSchedule3[[#This Row],[Beginning
balance]],PaymentSchedule3[[#This Row],[Beginning
balance]]-PaymentSchedule3[[#This Row],[Principal]],0),"")</f>
        <v/>
      </c>
      <c r="K95" s="11" t="str">
        <f ca="1">IF(PaymentSchedule3[[#This Row],[Payment number]]&lt;&gt;"",SUM(INDEX(PaymentSchedule3[Interest],1,1):PaymentSchedule3[[#This Row],[Interest]]),"")</f>
        <v/>
      </c>
    </row>
    <row r="96" spans="2:11" ht="21" customHeight="1" x14ac:dyDescent="0.2">
      <c r="B96" s="8" t="str">
        <f ca="1">IF(LoanIsGood,IF(ROW()-ROW(PaymentSchedule3[[#Headers],[Payment number]])&gt;ScheduledNumberOfPayments,"",ROW()-ROW(PaymentSchedule3[[#Headers],[Payment number]])),"")</f>
        <v/>
      </c>
      <c r="C96" s="9" t="str">
        <f ca="1">IF(PaymentSchedule3[[#This Row],[Payment number]]&lt;&gt;"",EOMONTH(LoanStartDate,ROW(PaymentSchedule3[[#This Row],[Payment number]])-ROW(PaymentSchedule3[[#Headers],[Payment number]])-2)+DAY(LoanStartDate),"")</f>
        <v/>
      </c>
      <c r="D96" s="10" t="str">
        <f ca="1">IF(PaymentSchedule3[[#This Row],[Payment number]]&lt;&gt;"",IF(ROW()-ROW(PaymentSchedule3[[#Headers],[Beginning
balance]])=1,LoanAmount,INDEX(PaymentSchedule3[Ending
balance],ROW()-ROW(PaymentSchedule3[[#Headers],[Beginning
balance]])-1)),"")</f>
        <v/>
      </c>
      <c r="E96" s="10" t="str">
        <f ca="1">IF(PaymentSchedule3[[#This Row],[Payment number]]&lt;&gt;"",ScheduledPayment,"")</f>
        <v/>
      </c>
      <c r="F9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6" s="10" t="str">
        <f ca="1">IF(PaymentSchedule3[[#This Row],[Payment number]]&lt;&gt;"",PaymentSchedule3[[#This Row],[Total
payment]]-PaymentSchedule3[[#This Row],[Interest]],"")</f>
        <v/>
      </c>
      <c r="I96" s="10" t="str">
        <f ca="1">IF(PaymentSchedule3[[#This Row],[Payment number]]&lt;&gt;"",PaymentSchedule3[[#This Row],[Beginning
balance]]*(InterestRate/PaymentsPerYear),"")</f>
        <v/>
      </c>
      <c r="J96" s="10" t="str">
        <f ca="1">IF(PaymentSchedule3[[#This Row],[Payment number]]&lt;&gt;"",IF(PaymentSchedule3[[#This Row],[Scheduled payment]]+PaymentSchedule3[[#This Row],[Extra
payment]]&lt;=PaymentSchedule3[[#This Row],[Beginning
balance]],PaymentSchedule3[[#This Row],[Beginning
balance]]-PaymentSchedule3[[#This Row],[Principal]],0),"")</f>
        <v/>
      </c>
      <c r="K96" s="11" t="str">
        <f ca="1">IF(PaymentSchedule3[[#This Row],[Payment number]]&lt;&gt;"",SUM(INDEX(PaymentSchedule3[Interest],1,1):PaymentSchedule3[[#This Row],[Interest]]),"")</f>
        <v/>
      </c>
    </row>
    <row r="97" spans="2:11" ht="21" customHeight="1" x14ac:dyDescent="0.2">
      <c r="B97" s="8" t="str">
        <f ca="1">IF(LoanIsGood,IF(ROW()-ROW(PaymentSchedule3[[#Headers],[Payment number]])&gt;ScheduledNumberOfPayments,"",ROW()-ROW(PaymentSchedule3[[#Headers],[Payment number]])),"")</f>
        <v/>
      </c>
      <c r="C97" s="9" t="str">
        <f ca="1">IF(PaymentSchedule3[[#This Row],[Payment number]]&lt;&gt;"",EOMONTH(LoanStartDate,ROW(PaymentSchedule3[[#This Row],[Payment number]])-ROW(PaymentSchedule3[[#Headers],[Payment number]])-2)+DAY(LoanStartDate),"")</f>
        <v/>
      </c>
      <c r="D97" s="10" t="str">
        <f ca="1">IF(PaymentSchedule3[[#This Row],[Payment number]]&lt;&gt;"",IF(ROW()-ROW(PaymentSchedule3[[#Headers],[Beginning
balance]])=1,LoanAmount,INDEX(PaymentSchedule3[Ending
balance],ROW()-ROW(PaymentSchedule3[[#Headers],[Beginning
balance]])-1)),"")</f>
        <v/>
      </c>
      <c r="E97" s="10" t="str">
        <f ca="1">IF(PaymentSchedule3[[#This Row],[Payment number]]&lt;&gt;"",ScheduledPayment,"")</f>
        <v/>
      </c>
      <c r="F9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7" s="10" t="str">
        <f ca="1">IF(PaymentSchedule3[[#This Row],[Payment number]]&lt;&gt;"",PaymentSchedule3[[#This Row],[Total
payment]]-PaymentSchedule3[[#This Row],[Interest]],"")</f>
        <v/>
      </c>
      <c r="I97" s="10" t="str">
        <f ca="1">IF(PaymentSchedule3[[#This Row],[Payment number]]&lt;&gt;"",PaymentSchedule3[[#This Row],[Beginning
balance]]*(InterestRate/PaymentsPerYear),"")</f>
        <v/>
      </c>
      <c r="J97" s="10" t="str">
        <f ca="1">IF(PaymentSchedule3[[#This Row],[Payment number]]&lt;&gt;"",IF(PaymentSchedule3[[#This Row],[Scheduled payment]]+PaymentSchedule3[[#This Row],[Extra
payment]]&lt;=PaymentSchedule3[[#This Row],[Beginning
balance]],PaymentSchedule3[[#This Row],[Beginning
balance]]-PaymentSchedule3[[#This Row],[Principal]],0),"")</f>
        <v/>
      </c>
      <c r="K97" s="11" t="str">
        <f ca="1">IF(PaymentSchedule3[[#This Row],[Payment number]]&lt;&gt;"",SUM(INDEX(PaymentSchedule3[Interest],1,1):PaymentSchedule3[[#This Row],[Interest]]),"")</f>
        <v/>
      </c>
    </row>
    <row r="98" spans="2:11" ht="21" customHeight="1" x14ac:dyDescent="0.2">
      <c r="B98" s="8" t="str">
        <f ca="1">IF(LoanIsGood,IF(ROW()-ROW(PaymentSchedule3[[#Headers],[Payment number]])&gt;ScheduledNumberOfPayments,"",ROW()-ROW(PaymentSchedule3[[#Headers],[Payment number]])),"")</f>
        <v/>
      </c>
      <c r="C98" s="9" t="str">
        <f ca="1">IF(PaymentSchedule3[[#This Row],[Payment number]]&lt;&gt;"",EOMONTH(LoanStartDate,ROW(PaymentSchedule3[[#This Row],[Payment number]])-ROW(PaymentSchedule3[[#Headers],[Payment number]])-2)+DAY(LoanStartDate),"")</f>
        <v/>
      </c>
      <c r="D98" s="10" t="str">
        <f ca="1">IF(PaymentSchedule3[[#This Row],[Payment number]]&lt;&gt;"",IF(ROW()-ROW(PaymentSchedule3[[#Headers],[Beginning
balance]])=1,LoanAmount,INDEX(PaymentSchedule3[Ending
balance],ROW()-ROW(PaymentSchedule3[[#Headers],[Beginning
balance]])-1)),"")</f>
        <v/>
      </c>
      <c r="E98" s="10" t="str">
        <f ca="1">IF(PaymentSchedule3[[#This Row],[Payment number]]&lt;&gt;"",ScheduledPayment,"")</f>
        <v/>
      </c>
      <c r="F9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8" s="10" t="str">
        <f ca="1">IF(PaymentSchedule3[[#This Row],[Payment number]]&lt;&gt;"",PaymentSchedule3[[#This Row],[Total
payment]]-PaymentSchedule3[[#This Row],[Interest]],"")</f>
        <v/>
      </c>
      <c r="I98" s="10" t="str">
        <f ca="1">IF(PaymentSchedule3[[#This Row],[Payment number]]&lt;&gt;"",PaymentSchedule3[[#This Row],[Beginning
balance]]*(InterestRate/PaymentsPerYear),"")</f>
        <v/>
      </c>
      <c r="J98" s="10" t="str">
        <f ca="1">IF(PaymentSchedule3[[#This Row],[Payment number]]&lt;&gt;"",IF(PaymentSchedule3[[#This Row],[Scheduled payment]]+PaymentSchedule3[[#This Row],[Extra
payment]]&lt;=PaymentSchedule3[[#This Row],[Beginning
balance]],PaymentSchedule3[[#This Row],[Beginning
balance]]-PaymentSchedule3[[#This Row],[Principal]],0),"")</f>
        <v/>
      </c>
      <c r="K98" s="11" t="str">
        <f ca="1">IF(PaymentSchedule3[[#This Row],[Payment number]]&lt;&gt;"",SUM(INDEX(PaymentSchedule3[Interest],1,1):PaymentSchedule3[[#This Row],[Interest]]),"")</f>
        <v/>
      </c>
    </row>
    <row r="99" spans="2:11" ht="21" customHeight="1" x14ac:dyDescent="0.2">
      <c r="B99" s="8" t="str">
        <f ca="1">IF(LoanIsGood,IF(ROW()-ROW(PaymentSchedule3[[#Headers],[Payment number]])&gt;ScheduledNumberOfPayments,"",ROW()-ROW(PaymentSchedule3[[#Headers],[Payment number]])),"")</f>
        <v/>
      </c>
      <c r="C99" s="9" t="str">
        <f ca="1">IF(PaymentSchedule3[[#This Row],[Payment number]]&lt;&gt;"",EOMONTH(LoanStartDate,ROW(PaymentSchedule3[[#This Row],[Payment number]])-ROW(PaymentSchedule3[[#Headers],[Payment number]])-2)+DAY(LoanStartDate),"")</f>
        <v/>
      </c>
      <c r="D99" s="10" t="str">
        <f ca="1">IF(PaymentSchedule3[[#This Row],[Payment number]]&lt;&gt;"",IF(ROW()-ROW(PaymentSchedule3[[#Headers],[Beginning
balance]])=1,LoanAmount,INDEX(PaymentSchedule3[Ending
balance],ROW()-ROW(PaymentSchedule3[[#Headers],[Beginning
balance]])-1)),"")</f>
        <v/>
      </c>
      <c r="E99" s="10" t="str">
        <f ca="1">IF(PaymentSchedule3[[#This Row],[Payment number]]&lt;&gt;"",ScheduledPayment,"")</f>
        <v/>
      </c>
      <c r="F9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9" s="10" t="str">
        <f ca="1">IF(PaymentSchedule3[[#This Row],[Payment number]]&lt;&gt;"",PaymentSchedule3[[#This Row],[Total
payment]]-PaymentSchedule3[[#This Row],[Interest]],"")</f>
        <v/>
      </c>
      <c r="I99" s="10" t="str">
        <f ca="1">IF(PaymentSchedule3[[#This Row],[Payment number]]&lt;&gt;"",PaymentSchedule3[[#This Row],[Beginning
balance]]*(InterestRate/PaymentsPerYear),"")</f>
        <v/>
      </c>
      <c r="J99" s="10" t="str">
        <f ca="1">IF(PaymentSchedule3[[#This Row],[Payment number]]&lt;&gt;"",IF(PaymentSchedule3[[#This Row],[Scheduled payment]]+PaymentSchedule3[[#This Row],[Extra
payment]]&lt;=PaymentSchedule3[[#This Row],[Beginning
balance]],PaymentSchedule3[[#This Row],[Beginning
balance]]-PaymentSchedule3[[#This Row],[Principal]],0),"")</f>
        <v/>
      </c>
      <c r="K99" s="11" t="str">
        <f ca="1">IF(PaymentSchedule3[[#This Row],[Payment number]]&lt;&gt;"",SUM(INDEX(PaymentSchedule3[Interest],1,1):PaymentSchedule3[[#This Row],[Interest]]),"")</f>
        <v/>
      </c>
    </row>
    <row r="100" spans="2:11" ht="21" customHeight="1" x14ac:dyDescent="0.2">
      <c r="B100" s="8" t="str">
        <f ca="1">IF(LoanIsGood,IF(ROW()-ROW(PaymentSchedule3[[#Headers],[Payment number]])&gt;ScheduledNumberOfPayments,"",ROW()-ROW(PaymentSchedule3[[#Headers],[Payment number]])),"")</f>
        <v/>
      </c>
      <c r="C100" s="9" t="str">
        <f ca="1">IF(PaymentSchedule3[[#This Row],[Payment number]]&lt;&gt;"",EOMONTH(LoanStartDate,ROW(PaymentSchedule3[[#This Row],[Payment number]])-ROW(PaymentSchedule3[[#Headers],[Payment number]])-2)+DAY(LoanStartDate),"")</f>
        <v/>
      </c>
      <c r="D100" s="10" t="str">
        <f ca="1">IF(PaymentSchedule3[[#This Row],[Payment number]]&lt;&gt;"",IF(ROW()-ROW(PaymentSchedule3[[#Headers],[Beginning
balance]])=1,LoanAmount,INDEX(PaymentSchedule3[Ending
balance],ROW()-ROW(PaymentSchedule3[[#Headers],[Beginning
balance]])-1)),"")</f>
        <v/>
      </c>
      <c r="E100" s="10" t="str">
        <f ca="1">IF(PaymentSchedule3[[#This Row],[Payment number]]&lt;&gt;"",ScheduledPayment,"")</f>
        <v/>
      </c>
      <c r="F10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0" s="10" t="str">
        <f ca="1">IF(PaymentSchedule3[[#This Row],[Payment number]]&lt;&gt;"",PaymentSchedule3[[#This Row],[Total
payment]]-PaymentSchedule3[[#This Row],[Interest]],"")</f>
        <v/>
      </c>
      <c r="I100" s="10" t="str">
        <f ca="1">IF(PaymentSchedule3[[#This Row],[Payment number]]&lt;&gt;"",PaymentSchedule3[[#This Row],[Beginning
balance]]*(InterestRate/PaymentsPerYear),"")</f>
        <v/>
      </c>
      <c r="J100" s="10" t="str">
        <f ca="1">IF(PaymentSchedule3[[#This Row],[Payment number]]&lt;&gt;"",IF(PaymentSchedule3[[#This Row],[Scheduled payment]]+PaymentSchedule3[[#This Row],[Extra
payment]]&lt;=PaymentSchedule3[[#This Row],[Beginning
balance]],PaymentSchedule3[[#This Row],[Beginning
balance]]-PaymentSchedule3[[#This Row],[Principal]],0),"")</f>
        <v/>
      </c>
      <c r="K100" s="11" t="str">
        <f ca="1">IF(PaymentSchedule3[[#This Row],[Payment number]]&lt;&gt;"",SUM(INDEX(PaymentSchedule3[Interest],1,1):PaymentSchedule3[[#This Row],[Interest]]),"")</f>
        <v/>
      </c>
    </row>
    <row r="101" spans="2:11" ht="21" customHeight="1" x14ac:dyDescent="0.2">
      <c r="B101" s="8" t="str">
        <f ca="1">IF(LoanIsGood,IF(ROW()-ROW(PaymentSchedule3[[#Headers],[Payment number]])&gt;ScheduledNumberOfPayments,"",ROW()-ROW(PaymentSchedule3[[#Headers],[Payment number]])),"")</f>
        <v/>
      </c>
      <c r="C101" s="9" t="str">
        <f ca="1">IF(PaymentSchedule3[[#This Row],[Payment number]]&lt;&gt;"",EOMONTH(LoanStartDate,ROW(PaymentSchedule3[[#This Row],[Payment number]])-ROW(PaymentSchedule3[[#Headers],[Payment number]])-2)+DAY(LoanStartDate),"")</f>
        <v/>
      </c>
      <c r="D101" s="10" t="str">
        <f ca="1">IF(PaymentSchedule3[[#This Row],[Payment number]]&lt;&gt;"",IF(ROW()-ROW(PaymentSchedule3[[#Headers],[Beginning
balance]])=1,LoanAmount,INDEX(PaymentSchedule3[Ending
balance],ROW()-ROW(PaymentSchedule3[[#Headers],[Beginning
balance]])-1)),"")</f>
        <v/>
      </c>
      <c r="E101" s="10" t="str">
        <f ca="1">IF(PaymentSchedule3[[#This Row],[Payment number]]&lt;&gt;"",ScheduledPayment,"")</f>
        <v/>
      </c>
      <c r="F10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1" s="10" t="str">
        <f ca="1">IF(PaymentSchedule3[[#This Row],[Payment number]]&lt;&gt;"",PaymentSchedule3[[#This Row],[Total
payment]]-PaymentSchedule3[[#This Row],[Interest]],"")</f>
        <v/>
      </c>
      <c r="I101" s="10" t="str">
        <f ca="1">IF(PaymentSchedule3[[#This Row],[Payment number]]&lt;&gt;"",PaymentSchedule3[[#This Row],[Beginning
balance]]*(InterestRate/PaymentsPerYear),"")</f>
        <v/>
      </c>
      <c r="J101" s="10" t="str">
        <f ca="1">IF(PaymentSchedule3[[#This Row],[Payment number]]&lt;&gt;"",IF(PaymentSchedule3[[#This Row],[Scheduled payment]]+PaymentSchedule3[[#This Row],[Extra
payment]]&lt;=PaymentSchedule3[[#This Row],[Beginning
balance]],PaymentSchedule3[[#This Row],[Beginning
balance]]-PaymentSchedule3[[#This Row],[Principal]],0),"")</f>
        <v/>
      </c>
      <c r="K101" s="11" t="str">
        <f ca="1">IF(PaymentSchedule3[[#This Row],[Payment number]]&lt;&gt;"",SUM(INDEX(PaymentSchedule3[Interest],1,1):PaymentSchedule3[[#This Row],[Interest]]),"")</f>
        <v/>
      </c>
    </row>
    <row r="102" spans="2:11" ht="21" customHeight="1" x14ac:dyDescent="0.2">
      <c r="B102" s="8" t="str">
        <f ca="1">IF(LoanIsGood,IF(ROW()-ROW(PaymentSchedule3[[#Headers],[Payment number]])&gt;ScheduledNumberOfPayments,"",ROW()-ROW(PaymentSchedule3[[#Headers],[Payment number]])),"")</f>
        <v/>
      </c>
      <c r="C102" s="9" t="str">
        <f ca="1">IF(PaymentSchedule3[[#This Row],[Payment number]]&lt;&gt;"",EOMONTH(LoanStartDate,ROW(PaymentSchedule3[[#This Row],[Payment number]])-ROW(PaymentSchedule3[[#Headers],[Payment number]])-2)+DAY(LoanStartDate),"")</f>
        <v/>
      </c>
      <c r="D102" s="10" t="str">
        <f ca="1">IF(PaymentSchedule3[[#This Row],[Payment number]]&lt;&gt;"",IF(ROW()-ROW(PaymentSchedule3[[#Headers],[Beginning
balance]])=1,LoanAmount,INDEX(PaymentSchedule3[Ending
balance],ROW()-ROW(PaymentSchedule3[[#Headers],[Beginning
balance]])-1)),"")</f>
        <v/>
      </c>
      <c r="E102" s="10" t="str">
        <f ca="1">IF(PaymentSchedule3[[#This Row],[Payment number]]&lt;&gt;"",ScheduledPayment,"")</f>
        <v/>
      </c>
      <c r="F10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2" s="10" t="str">
        <f ca="1">IF(PaymentSchedule3[[#This Row],[Payment number]]&lt;&gt;"",PaymentSchedule3[[#This Row],[Total
payment]]-PaymentSchedule3[[#This Row],[Interest]],"")</f>
        <v/>
      </c>
      <c r="I102" s="10" t="str">
        <f ca="1">IF(PaymentSchedule3[[#This Row],[Payment number]]&lt;&gt;"",PaymentSchedule3[[#This Row],[Beginning
balance]]*(InterestRate/PaymentsPerYear),"")</f>
        <v/>
      </c>
      <c r="J102" s="10" t="str">
        <f ca="1">IF(PaymentSchedule3[[#This Row],[Payment number]]&lt;&gt;"",IF(PaymentSchedule3[[#This Row],[Scheduled payment]]+PaymentSchedule3[[#This Row],[Extra
payment]]&lt;=PaymentSchedule3[[#This Row],[Beginning
balance]],PaymentSchedule3[[#This Row],[Beginning
balance]]-PaymentSchedule3[[#This Row],[Principal]],0),"")</f>
        <v/>
      </c>
      <c r="K102" s="11" t="str">
        <f ca="1">IF(PaymentSchedule3[[#This Row],[Payment number]]&lt;&gt;"",SUM(INDEX(PaymentSchedule3[Interest],1,1):PaymentSchedule3[[#This Row],[Interest]]),"")</f>
        <v/>
      </c>
    </row>
    <row r="103" spans="2:11" ht="21" customHeight="1" x14ac:dyDescent="0.2">
      <c r="B103" s="8" t="str">
        <f ca="1">IF(LoanIsGood,IF(ROW()-ROW(PaymentSchedule3[[#Headers],[Payment number]])&gt;ScheduledNumberOfPayments,"",ROW()-ROW(PaymentSchedule3[[#Headers],[Payment number]])),"")</f>
        <v/>
      </c>
      <c r="C103" s="9" t="str">
        <f ca="1">IF(PaymentSchedule3[[#This Row],[Payment number]]&lt;&gt;"",EOMONTH(LoanStartDate,ROW(PaymentSchedule3[[#This Row],[Payment number]])-ROW(PaymentSchedule3[[#Headers],[Payment number]])-2)+DAY(LoanStartDate),"")</f>
        <v/>
      </c>
      <c r="D103" s="10" t="str">
        <f ca="1">IF(PaymentSchedule3[[#This Row],[Payment number]]&lt;&gt;"",IF(ROW()-ROW(PaymentSchedule3[[#Headers],[Beginning
balance]])=1,LoanAmount,INDEX(PaymentSchedule3[Ending
balance],ROW()-ROW(PaymentSchedule3[[#Headers],[Beginning
balance]])-1)),"")</f>
        <v/>
      </c>
      <c r="E103" s="10" t="str">
        <f ca="1">IF(PaymentSchedule3[[#This Row],[Payment number]]&lt;&gt;"",ScheduledPayment,"")</f>
        <v/>
      </c>
      <c r="F10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3" s="10" t="str">
        <f ca="1">IF(PaymentSchedule3[[#This Row],[Payment number]]&lt;&gt;"",PaymentSchedule3[[#This Row],[Total
payment]]-PaymentSchedule3[[#This Row],[Interest]],"")</f>
        <v/>
      </c>
      <c r="I103" s="10" t="str">
        <f ca="1">IF(PaymentSchedule3[[#This Row],[Payment number]]&lt;&gt;"",PaymentSchedule3[[#This Row],[Beginning
balance]]*(InterestRate/PaymentsPerYear),"")</f>
        <v/>
      </c>
      <c r="J103" s="10" t="str">
        <f ca="1">IF(PaymentSchedule3[[#This Row],[Payment number]]&lt;&gt;"",IF(PaymentSchedule3[[#This Row],[Scheduled payment]]+PaymentSchedule3[[#This Row],[Extra
payment]]&lt;=PaymentSchedule3[[#This Row],[Beginning
balance]],PaymentSchedule3[[#This Row],[Beginning
balance]]-PaymentSchedule3[[#This Row],[Principal]],0),"")</f>
        <v/>
      </c>
      <c r="K103" s="11" t="str">
        <f ca="1">IF(PaymentSchedule3[[#This Row],[Payment number]]&lt;&gt;"",SUM(INDEX(PaymentSchedule3[Interest],1,1):PaymentSchedule3[[#This Row],[Interest]]),"")</f>
        <v/>
      </c>
    </row>
    <row r="104" spans="2:11" ht="21" customHeight="1" x14ac:dyDescent="0.2">
      <c r="B104" s="8" t="str">
        <f ca="1">IF(LoanIsGood,IF(ROW()-ROW(PaymentSchedule3[[#Headers],[Payment number]])&gt;ScheduledNumberOfPayments,"",ROW()-ROW(PaymentSchedule3[[#Headers],[Payment number]])),"")</f>
        <v/>
      </c>
      <c r="C104" s="9" t="str">
        <f ca="1">IF(PaymentSchedule3[[#This Row],[Payment number]]&lt;&gt;"",EOMONTH(LoanStartDate,ROW(PaymentSchedule3[[#This Row],[Payment number]])-ROW(PaymentSchedule3[[#Headers],[Payment number]])-2)+DAY(LoanStartDate),"")</f>
        <v/>
      </c>
      <c r="D104" s="10" t="str">
        <f ca="1">IF(PaymentSchedule3[[#This Row],[Payment number]]&lt;&gt;"",IF(ROW()-ROW(PaymentSchedule3[[#Headers],[Beginning
balance]])=1,LoanAmount,INDEX(PaymentSchedule3[Ending
balance],ROW()-ROW(PaymentSchedule3[[#Headers],[Beginning
balance]])-1)),"")</f>
        <v/>
      </c>
      <c r="E104" s="10" t="str">
        <f ca="1">IF(PaymentSchedule3[[#This Row],[Payment number]]&lt;&gt;"",ScheduledPayment,"")</f>
        <v/>
      </c>
      <c r="F10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4" s="10" t="str">
        <f ca="1">IF(PaymentSchedule3[[#This Row],[Payment number]]&lt;&gt;"",PaymentSchedule3[[#This Row],[Total
payment]]-PaymentSchedule3[[#This Row],[Interest]],"")</f>
        <v/>
      </c>
      <c r="I104" s="10" t="str">
        <f ca="1">IF(PaymentSchedule3[[#This Row],[Payment number]]&lt;&gt;"",PaymentSchedule3[[#This Row],[Beginning
balance]]*(InterestRate/PaymentsPerYear),"")</f>
        <v/>
      </c>
      <c r="J104" s="10" t="str">
        <f ca="1">IF(PaymentSchedule3[[#This Row],[Payment number]]&lt;&gt;"",IF(PaymentSchedule3[[#This Row],[Scheduled payment]]+PaymentSchedule3[[#This Row],[Extra
payment]]&lt;=PaymentSchedule3[[#This Row],[Beginning
balance]],PaymentSchedule3[[#This Row],[Beginning
balance]]-PaymentSchedule3[[#This Row],[Principal]],0),"")</f>
        <v/>
      </c>
      <c r="K104" s="11" t="str">
        <f ca="1">IF(PaymentSchedule3[[#This Row],[Payment number]]&lt;&gt;"",SUM(INDEX(PaymentSchedule3[Interest],1,1):PaymentSchedule3[[#This Row],[Interest]]),"")</f>
        <v/>
      </c>
    </row>
    <row r="105" spans="2:11" ht="21" customHeight="1" x14ac:dyDescent="0.2">
      <c r="B105" s="8" t="str">
        <f ca="1">IF(LoanIsGood,IF(ROW()-ROW(PaymentSchedule3[[#Headers],[Payment number]])&gt;ScheduledNumberOfPayments,"",ROW()-ROW(PaymentSchedule3[[#Headers],[Payment number]])),"")</f>
        <v/>
      </c>
      <c r="C105" s="9" t="str">
        <f ca="1">IF(PaymentSchedule3[[#This Row],[Payment number]]&lt;&gt;"",EOMONTH(LoanStartDate,ROW(PaymentSchedule3[[#This Row],[Payment number]])-ROW(PaymentSchedule3[[#Headers],[Payment number]])-2)+DAY(LoanStartDate),"")</f>
        <v/>
      </c>
      <c r="D105" s="10" t="str">
        <f ca="1">IF(PaymentSchedule3[[#This Row],[Payment number]]&lt;&gt;"",IF(ROW()-ROW(PaymentSchedule3[[#Headers],[Beginning
balance]])=1,LoanAmount,INDEX(PaymentSchedule3[Ending
balance],ROW()-ROW(PaymentSchedule3[[#Headers],[Beginning
balance]])-1)),"")</f>
        <v/>
      </c>
      <c r="E105" s="10" t="str">
        <f ca="1">IF(PaymentSchedule3[[#This Row],[Payment number]]&lt;&gt;"",ScheduledPayment,"")</f>
        <v/>
      </c>
      <c r="F10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5" s="10" t="str">
        <f ca="1">IF(PaymentSchedule3[[#This Row],[Payment number]]&lt;&gt;"",PaymentSchedule3[[#This Row],[Total
payment]]-PaymentSchedule3[[#This Row],[Interest]],"")</f>
        <v/>
      </c>
      <c r="I105" s="10" t="str">
        <f ca="1">IF(PaymentSchedule3[[#This Row],[Payment number]]&lt;&gt;"",PaymentSchedule3[[#This Row],[Beginning
balance]]*(InterestRate/PaymentsPerYear),"")</f>
        <v/>
      </c>
      <c r="J105" s="10" t="str">
        <f ca="1">IF(PaymentSchedule3[[#This Row],[Payment number]]&lt;&gt;"",IF(PaymentSchedule3[[#This Row],[Scheduled payment]]+PaymentSchedule3[[#This Row],[Extra
payment]]&lt;=PaymentSchedule3[[#This Row],[Beginning
balance]],PaymentSchedule3[[#This Row],[Beginning
balance]]-PaymentSchedule3[[#This Row],[Principal]],0),"")</f>
        <v/>
      </c>
      <c r="K105" s="11" t="str">
        <f ca="1">IF(PaymentSchedule3[[#This Row],[Payment number]]&lt;&gt;"",SUM(INDEX(PaymentSchedule3[Interest],1,1):PaymentSchedule3[[#This Row],[Interest]]),"")</f>
        <v/>
      </c>
    </row>
    <row r="106" spans="2:11" ht="21" customHeight="1" x14ac:dyDescent="0.2">
      <c r="B106" s="8" t="str">
        <f ca="1">IF(LoanIsGood,IF(ROW()-ROW(PaymentSchedule3[[#Headers],[Payment number]])&gt;ScheduledNumberOfPayments,"",ROW()-ROW(PaymentSchedule3[[#Headers],[Payment number]])),"")</f>
        <v/>
      </c>
      <c r="C106" s="9" t="str">
        <f ca="1">IF(PaymentSchedule3[[#This Row],[Payment number]]&lt;&gt;"",EOMONTH(LoanStartDate,ROW(PaymentSchedule3[[#This Row],[Payment number]])-ROW(PaymentSchedule3[[#Headers],[Payment number]])-2)+DAY(LoanStartDate),"")</f>
        <v/>
      </c>
      <c r="D106" s="10" t="str">
        <f ca="1">IF(PaymentSchedule3[[#This Row],[Payment number]]&lt;&gt;"",IF(ROW()-ROW(PaymentSchedule3[[#Headers],[Beginning
balance]])=1,LoanAmount,INDEX(PaymentSchedule3[Ending
balance],ROW()-ROW(PaymentSchedule3[[#Headers],[Beginning
balance]])-1)),"")</f>
        <v/>
      </c>
      <c r="E106" s="10" t="str">
        <f ca="1">IF(PaymentSchedule3[[#This Row],[Payment number]]&lt;&gt;"",ScheduledPayment,"")</f>
        <v/>
      </c>
      <c r="F10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6" s="10" t="str">
        <f ca="1">IF(PaymentSchedule3[[#This Row],[Payment number]]&lt;&gt;"",PaymentSchedule3[[#This Row],[Total
payment]]-PaymentSchedule3[[#This Row],[Interest]],"")</f>
        <v/>
      </c>
      <c r="I106" s="10" t="str">
        <f ca="1">IF(PaymentSchedule3[[#This Row],[Payment number]]&lt;&gt;"",PaymentSchedule3[[#This Row],[Beginning
balance]]*(InterestRate/PaymentsPerYear),"")</f>
        <v/>
      </c>
      <c r="J106" s="10" t="str">
        <f ca="1">IF(PaymentSchedule3[[#This Row],[Payment number]]&lt;&gt;"",IF(PaymentSchedule3[[#This Row],[Scheduled payment]]+PaymentSchedule3[[#This Row],[Extra
payment]]&lt;=PaymentSchedule3[[#This Row],[Beginning
balance]],PaymentSchedule3[[#This Row],[Beginning
balance]]-PaymentSchedule3[[#This Row],[Principal]],0),"")</f>
        <v/>
      </c>
      <c r="K106" s="11" t="str">
        <f ca="1">IF(PaymentSchedule3[[#This Row],[Payment number]]&lt;&gt;"",SUM(INDEX(PaymentSchedule3[Interest],1,1):PaymentSchedule3[[#This Row],[Interest]]),"")</f>
        <v/>
      </c>
    </row>
    <row r="107" spans="2:11" ht="21" customHeight="1" x14ac:dyDescent="0.2">
      <c r="B107" s="8" t="str">
        <f ca="1">IF(LoanIsGood,IF(ROW()-ROW(PaymentSchedule3[[#Headers],[Payment number]])&gt;ScheduledNumberOfPayments,"",ROW()-ROW(PaymentSchedule3[[#Headers],[Payment number]])),"")</f>
        <v/>
      </c>
      <c r="C107" s="9" t="str">
        <f ca="1">IF(PaymentSchedule3[[#This Row],[Payment number]]&lt;&gt;"",EOMONTH(LoanStartDate,ROW(PaymentSchedule3[[#This Row],[Payment number]])-ROW(PaymentSchedule3[[#Headers],[Payment number]])-2)+DAY(LoanStartDate),"")</f>
        <v/>
      </c>
      <c r="D107" s="10" t="str">
        <f ca="1">IF(PaymentSchedule3[[#This Row],[Payment number]]&lt;&gt;"",IF(ROW()-ROW(PaymentSchedule3[[#Headers],[Beginning
balance]])=1,LoanAmount,INDEX(PaymentSchedule3[Ending
balance],ROW()-ROW(PaymentSchedule3[[#Headers],[Beginning
balance]])-1)),"")</f>
        <v/>
      </c>
      <c r="E107" s="10" t="str">
        <f ca="1">IF(PaymentSchedule3[[#This Row],[Payment number]]&lt;&gt;"",ScheduledPayment,"")</f>
        <v/>
      </c>
      <c r="F10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7" s="10" t="str">
        <f ca="1">IF(PaymentSchedule3[[#This Row],[Payment number]]&lt;&gt;"",PaymentSchedule3[[#This Row],[Total
payment]]-PaymentSchedule3[[#This Row],[Interest]],"")</f>
        <v/>
      </c>
      <c r="I107" s="10" t="str">
        <f ca="1">IF(PaymentSchedule3[[#This Row],[Payment number]]&lt;&gt;"",PaymentSchedule3[[#This Row],[Beginning
balance]]*(InterestRate/PaymentsPerYear),"")</f>
        <v/>
      </c>
      <c r="J107" s="10" t="str">
        <f ca="1">IF(PaymentSchedule3[[#This Row],[Payment number]]&lt;&gt;"",IF(PaymentSchedule3[[#This Row],[Scheduled payment]]+PaymentSchedule3[[#This Row],[Extra
payment]]&lt;=PaymentSchedule3[[#This Row],[Beginning
balance]],PaymentSchedule3[[#This Row],[Beginning
balance]]-PaymentSchedule3[[#This Row],[Principal]],0),"")</f>
        <v/>
      </c>
      <c r="K107" s="11" t="str">
        <f ca="1">IF(PaymentSchedule3[[#This Row],[Payment number]]&lt;&gt;"",SUM(INDEX(PaymentSchedule3[Interest],1,1):PaymentSchedule3[[#This Row],[Interest]]),"")</f>
        <v/>
      </c>
    </row>
    <row r="108" spans="2:11" ht="21" customHeight="1" x14ac:dyDescent="0.2">
      <c r="B108" s="8" t="str">
        <f ca="1">IF(LoanIsGood,IF(ROW()-ROW(PaymentSchedule3[[#Headers],[Payment number]])&gt;ScheduledNumberOfPayments,"",ROW()-ROW(PaymentSchedule3[[#Headers],[Payment number]])),"")</f>
        <v/>
      </c>
      <c r="C108" s="9" t="str">
        <f ca="1">IF(PaymentSchedule3[[#This Row],[Payment number]]&lt;&gt;"",EOMONTH(LoanStartDate,ROW(PaymentSchedule3[[#This Row],[Payment number]])-ROW(PaymentSchedule3[[#Headers],[Payment number]])-2)+DAY(LoanStartDate),"")</f>
        <v/>
      </c>
      <c r="D108" s="10" t="str">
        <f ca="1">IF(PaymentSchedule3[[#This Row],[Payment number]]&lt;&gt;"",IF(ROW()-ROW(PaymentSchedule3[[#Headers],[Beginning
balance]])=1,LoanAmount,INDEX(PaymentSchedule3[Ending
balance],ROW()-ROW(PaymentSchedule3[[#Headers],[Beginning
balance]])-1)),"")</f>
        <v/>
      </c>
      <c r="E108" s="10" t="str">
        <f ca="1">IF(PaymentSchedule3[[#This Row],[Payment number]]&lt;&gt;"",ScheduledPayment,"")</f>
        <v/>
      </c>
      <c r="F10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8" s="10" t="str">
        <f ca="1">IF(PaymentSchedule3[[#This Row],[Payment number]]&lt;&gt;"",PaymentSchedule3[[#This Row],[Total
payment]]-PaymentSchedule3[[#This Row],[Interest]],"")</f>
        <v/>
      </c>
      <c r="I108" s="10" t="str">
        <f ca="1">IF(PaymentSchedule3[[#This Row],[Payment number]]&lt;&gt;"",PaymentSchedule3[[#This Row],[Beginning
balance]]*(InterestRate/PaymentsPerYear),"")</f>
        <v/>
      </c>
      <c r="J108" s="10" t="str">
        <f ca="1">IF(PaymentSchedule3[[#This Row],[Payment number]]&lt;&gt;"",IF(PaymentSchedule3[[#This Row],[Scheduled payment]]+PaymentSchedule3[[#This Row],[Extra
payment]]&lt;=PaymentSchedule3[[#This Row],[Beginning
balance]],PaymentSchedule3[[#This Row],[Beginning
balance]]-PaymentSchedule3[[#This Row],[Principal]],0),"")</f>
        <v/>
      </c>
      <c r="K108" s="11" t="str">
        <f ca="1">IF(PaymentSchedule3[[#This Row],[Payment number]]&lt;&gt;"",SUM(INDEX(PaymentSchedule3[Interest],1,1):PaymentSchedule3[[#This Row],[Interest]]),"")</f>
        <v/>
      </c>
    </row>
    <row r="109" spans="2:11" ht="21" customHeight="1" x14ac:dyDescent="0.2">
      <c r="B109" s="8" t="str">
        <f ca="1">IF(LoanIsGood,IF(ROW()-ROW(PaymentSchedule3[[#Headers],[Payment number]])&gt;ScheduledNumberOfPayments,"",ROW()-ROW(PaymentSchedule3[[#Headers],[Payment number]])),"")</f>
        <v/>
      </c>
      <c r="C109" s="9" t="str">
        <f ca="1">IF(PaymentSchedule3[[#This Row],[Payment number]]&lt;&gt;"",EOMONTH(LoanStartDate,ROW(PaymentSchedule3[[#This Row],[Payment number]])-ROW(PaymentSchedule3[[#Headers],[Payment number]])-2)+DAY(LoanStartDate),"")</f>
        <v/>
      </c>
      <c r="D109" s="10" t="str">
        <f ca="1">IF(PaymentSchedule3[[#This Row],[Payment number]]&lt;&gt;"",IF(ROW()-ROW(PaymentSchedule3[[#Headers],[Beginning
balance]])=1,LoanAmount,INDEX(PaymentSchedule3[Ending
balance],ROW()-ROW(PaymentSchedule3[[#Headers],[Beginning
balance]])-1)),"")</f>
        <v/>
      </c>
      <c r="E109" s="10" t="str">
        <f ca="1">IF(PaymentSchedule3[[#This Row],[Payment number]]&lt;&gt;"",ScheduledPayment,"")</f>
        <v/>
      </c>
      <c r="F10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9" s="10" t="str">
        <f ca="1">IF(PaymentSchedule3[[#This Row],[Payment number]]&lt;&gt;"",PaymentSchedule3[[#This Row],[Total
payment]]-PaymentSchedule3[[#This Row],[Interest]],"")</f>
        <v/>
      </c>
      <c r="I109" s="10" t="str">
        <f ca="1">IF(PaymentSchedule3[[#This Row],[Payment number]]&lt;&gt;"",PaymentSchedule3[[#This Row],[Beginning
balance]]*(InterestRate/PaymentsPerYear),"")</f>
        <v/>
      </c>
      <c r="J109" s="10" t="str">
        <f ca="1">IF(PaymentSchedule3[[#This Row],[Payment number]]&lt;&gt;"",IF(PaymentSchedule3[[#This Row],[Scheduled payment]]+PaymentSchedule3[[#This Row],[Extra
payment]]&lt;=PaymentSchedule3[[#This Row],[Beginning
balance]],PaymentSchedule3[[#This Row],[Beginning
balance]]-PaymentSchedule3[[#This Row],[Principal]],0),"")</f>
        <v/>
      </c>
      <c r="K109" s="11" t="str">
        <f ca="1">IF(PaymentSchedule3[[#This Row],[Payment number]]&lt;&gt;"",SUM(INDEX(PaymentSchedule3[Interest],1,1):PaymentSchedule3[[#This Row],[Interest]]),"")</f>
        <v/>
      </c>
    </row>
    <row r="110" spans="2:11" ht="21" customHeight="1" x14ac:dyDescent="0.2">
      <c r="B110" s="8" t="str">
        <f ca="1">IF(LoanIsGood,IF(ROW()-ROW(PaymentSchedule3[[#Headers],[Payment number]])&gt;ScheduledNumberOfPayments,"",ROW()-ROW(PaymentSchedule3[[#Headers],[Payment number]])),"")</f>
        <v/>
      </c>
      <c r="C110" s="9" t="str">
        <f ca="1">IF(PaymentSchedule3[[#This Row],[Payment number]]&lt;&gt;"",EOMONTH(LoanStartDate,ROW(PaymentSchedule3[[#This Row],[Payment number]])-ROW(PaymentSchedule3[[#Headers],[Payment number]])-2)+DAY(LoanStartDate),"")</f>
        <v/>
      </c>
      <c r="D110" s="10" t="str">
        <f ca="1">IF(PaymentSchedule3[[#This Row],[Payment number]]&lt;&gt;"",IF(ROW()-ROW(PaymentSchedule3[[#Headers],[Beginning
balance]])=1,LoanAmount,INDEX(PaymentSchedule3[Ending
balance],ROW()-ROW(PaymentSchedule3[[#Headers],[Beginning
balance]])-1)),"")</f>
        <v/>
      </c>
      <c r="E110" s="10" t="str">
        <f ca="1">IF(PaymentSchedule3[[#This Row],[Payment number]]&lt;&gt;"",ScheduledPayment,"")</f>
        <v/>
      </c>
      <c r="F11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0" s="10" t="str">
        <f ca="1">IF(PaymentSchedule3[[#This Row],[Payment number]]&lt;&gt;"",PaymentSchedule3[[#This Row],[Total
payment]]-PaymentSchedule3[[#This Row],[Interest]],"")</f>
        <v/>
      </c>
      <c r="I110" s="10" t="str">
        <f ca="1">IF(PaymentSchedule3[[#This Row],[Payment number]]&lt;&gt;"",PaymentSchedule3[[#This Row],[Beginning
balance]]*(InterestRate/PaymentsPerYear),"")</f>
        <v/>
      </c>
      <c r="J110" s="10" t="str">
        <f ca="1">IF(PaymentSchedule3[[#This Row],[Payment number]]&lt;&gt;"",IF(PaymentSchedule3[[#This Row],[Scheduled payment]]+PaymentSchedule3[[#This Row],[Extra
payment]]&lt;=PaymentSchedule3[[#This Row],[Beginning
balance]],PaymentSchedule3[[#This Row],[Beginning
balance]]-PaymentSchedule3[[#This Row],[Principal]],0),"")</f>
        <v/>
      </c>
      <c r="K110" s="11" t="str">
        <f ca="1">IF(PaymentSchedule3[[#This Row],[Payment number]]&lt;&gt;"",SUM(INDEX(PaymentSchedule3[Interest],1,1):PaymentSchedule3[[#This Row],[Interest]]),"")</f>
        <v/>
      </c>
    </row>
    <row r="111" spans="2:11" ht="21" customHeight="1" x14ac:dyDescent="0.2">
      <c r="B111" s="8" t="str">
        <f ca="1">IF(LoanIsGood,IF(ROW()-ROW(PaymentSchedule3[[#Headers],[Payment number]])&gt;ScheduledNumberOfPayments,"",ROW()-ROW(PaymentSchedule3[[#Headers],[Payment number]])),"")</f>
        <v/>
      </c>
      <c r="C111" s="9" t="str">
        <f ca="1">IF(PaymentSchedule3[[#This Row],[Payment number]]&lt;&gt;"",EOMONTH(LoanStartDate,ROW(PaymentSchedule3[[#This Row],[Payment number]])-ROW(PaymentSchedule3[[#Headers],[Payment number]])-2)+DAY(LoanStartDate),"")</f>
        <v/>
      </c>
      <c r="D111" s="10" t="str">
        <f ca="1">IF(PaymentSchedule3[[#This Row],[Payment number]]&lt;&gt;"",IF(ROW()-ROW(PaymentSchedule3[[#Headers],[Beginning
balance]])=1,LoanAmount,INDEX(PaymentSchedule3[Ending
balance],ROW()-ROW(PaymentSchedule3[[#Headers],[Beginning
balance]])-1)),"")</f>
        <v/>
      </c>
      <c r="E111" s="10" t="str">
        <f ca="1">IF(PaymentSchedule3[[#This Row],[Payment number]]&lt;&gt;"",ScheduledPayment,"")</f>
        <v/>
      </c>
      <c r="F11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1" s="10" t="str">
        <f ca="1">IF(PaymentSchedule3[[#This Row],[Payment number]]&lt;&gt;"",PaymentSchedule3[[#This Row],[Total
payment]]-PaymentSchedule3[[#This Row],[Interest]],"")</f>
        <v/>
      </c>
      <c r="I111" s="10" t="str">
        <f ca="1">IF(PaymentSchedule3[[#This Row],[Payment number]]&lt;&gt;"",PaymentSchedule3[[#This Row],[Beginning
balance]]*(InterestRate/PaymentsPerYear),"")</f>
        <v/>
      </c>
      <c r="J111" s="10" t="str">
        <f ca="1">IF(PaymentSchedule3[[#This Row],[Payment number]]&lt;&gt;"",IF(PaymentSchedule3[[#This Row],[Scheduled payment]]+PaymentSchedule3[[#This Row],[Extra
payment]]&lt;=PaymentSchedule3[[#This Row],[Beginning
balance]],PaymentSchedule3[[#This Row],[Beginning
balance]]-PaymentSchedule3[[#This Row],[Principal]],0),"")</f>
        <v/>
      </c>
      <c r="K111" s="11" t="str">
        <f ca="1">IF(PaymentSchedule3[[#This Row],[Payment number]]&lt;&gt;"",SUM(INDEX(PaymentSchedule3[Interest],1,1):PaymentSchedule3[[#This Row],[Interest]]),"")</f>
        <v/>
      </c>
    </row>
    <row r="112" spans="2:11" ht="21" customHeight="1" x14ac:dyDescent="0.2">
      <c r="B112" s="8" t="str">
        <f ca="1">IF(LoanIsGood,IF(ROW()-ROW(PaymentSchedule3[[#Headers],[Payment number]])&gt;ScheduledNumberOfPayments,"",ROW()-ROW(PaymentSchedule3[[#Headers],[Payment number]])),"")</f>
        <v/>
      </c>
      <c r="C112" s="9" t="str">
        <f ca="1">IF(PaymentSchedule3[[#This Row],[Payment number]]&lt;&gt;"",EOMONTH(LoanStartDate,ROW(PaymentSchedule3[[#This Row],[Payment number]])-ROW(PaymentSchedule3[[#Headers],[Payment number]])-2)+DAY(LoanStartDate),"")</f>
        <v/>
      </c>
      <c r="D112" s="10" t="str">
        <f ca="1">IF(PaymentSchedule3[[#This Row],[Payment number]]&lt;&gt;"",IF(ROW()-ROW(PaymentSchedule3[[#Headers],[Beginning
balance]])=1,LoanAmount,INDEX(PaymentSchedule3[Ending
balance],ROW()-ROW(PaymentSchedule3[[#Headers],[Beginning
balance]])-1)),"")</f>
        <v/>
      </c>
      <c r="E112" s="10" t="str">
        <f ca="1">IF(PaymentSchedule3[[#This Row],[Payment number]]&lt;&gt;"",ScheduledPayment,"")</f>
        <v/>
      </c>
      <c r="F11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2" s="10" t="str">
        <f ca="1">IF(PaymentSchedule3[[#This Row],[Payment number]]&lt;&gt;"",PaymentSchedule3[[#This Row],[Total
payment]]-PaymentSchedule3[[#This Row],[Interest]],"")</f>
        <v/>
      </c>
      <c r="I112" s="10" t="str">
        <f ca="1">IF(PaymentSchedule3[[#This Row],[Payment number]]&lt;&gt;"",PaymentSchedule3[[#This Row],[Beginning
balance]]*(InterestRate/PaymentsPerYear),"")</f>
        <v/>
      </c>
      <c r="J112" s="10" t="str">
        <f ca="1">IF(PaymentSchedule3[[#This Row],[Payment number]]&lt;&gt;"",IF(PaymentSchedule3[[#This Row],[Scheduled payment]]+PaymentSchedule3[[#This Row],[Extra
payment]]&lt;=PaymentSchedule3[[#This Row],[Beginning
balance]],PaymentSchedule3[[#This Row],[Beginning
balance]]-PaymentSchedule3[[#This Row],[Principal]],0),"")</f>
        <v/>
      </c>
      <c r="K112" s="11" t="str">
        <f ca="1">IF(PaymentSchedule3[[#This Row],[Payment number]]&lt;&gt;"",SUM(INDEX(PaymentSchedule3[Interest],1,1):PaymentSchedule3[[#This Row],[Interest]]),"")</f>
        <v/>
      </c>
    </row>
    <row r="113" spans="2:11" ht="21" customHeight="1" x14ac:dyDescent="0.2">
      <c r="B113" s="8" t="str">
        <f ca="1">IF(LoanIsGood,IF(ROW()-ROW(PaymentSchedule3[[#Headers],[Payment number]])&gt;ScheduledNumberOfPayments,"",ROW()-ROW(PaymentSchedule3[[#Headers],[Payment number]])),"")</f>
        <v/>
      </c>
      <c r="C113" s="9" t="str">
        <f ca="1">IF(PaymentSchedule3[[#This Row],[Payment number]]&lt;&gt;"",EOMONTH(LoanStartDate,ROW(PaymentSchedule3[[#This Row],[Payment number]])-ROW(PaymentSchedule3[[#Headers],[Payment number]])-2)+DAY(LoanStartDate),"")</f>
        <v/>
      </c>
      <c r="D113" s="10" t="str">
        <f ca="1">IF(PaymentSchedule3[[#This Row],[Payment number]]&lt;&gt;"",IF(ROW()-ROW(PaymentSchedule3[[#Headers],[Beginning
balance]])=1,LoanAmount,INDEX(PaymentSchedule3[Ending
balance],ROW()-ROW(PaymentSchedule3[[#Headers],[Beginning
balance]])-1)),"")</f>
        <v/>
      </c>
      <c r="E113" s="10" t="str">
        <f ca="1">IF(PaymentSchedule3[[#This Row],[Payment number]]&lt;&gt;"",ScheduledPayment,"")</f>
        <v/>
      </c>
      <c r="F11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3" s="10" t="str">
        <f ca="1">IF(PaymentSchedule3[[#This Row],[Payment number]]&lt;&gt;"",PaymentSchedule3[[#This Row],[Total
payment]]-PaymentSchedule3[[#This Row],[Interest]],"")</f>
        <v/>
      </c>
      <c r="I113" s="10" t="str">
        <f ca="1">IF(PaymentSchedule3[[#This Row],[Payment number]]&lt;&gt;"",PaymentSchedule3[[#This Row],[Beginning
balance]]*(InterestRate/PaymentsPerYear),"")</f>
        <v/>
      </c>
      <c r="J113" s="10" t="str">
        <f ca="1">IF(PaymentSchedule3[[#This Row],[Payment number]]&lt;&gt;"",IF(PaymentSchedule3[[#This Row],[Scheduled payment]]+PaymentSchedule3[[#This Row],[Extra
payment]]&lt;=PaymentSchedule3[[#This Row],[Beginning
balance]],PaymentSchedule3[[#This Row],[Beginning
balance]]-PaymentSchedule3[[#This Row],[Principal]],0),"")</f>
        <v/>
      </c>
      <c r="K113" s="11" t="str">
        <f ca="1">IF(PaymentSchedule3[[#This Row],[Payment number]]&lt;&gt;"",SUM(INDEX(PaymentSchedule3[Interest],1,1):PaymentSchedule3[[#This Row],[Interest]]),"")</f>
        <v/>
      </c>
    </row>
    <row r="114" spans="2:11" ht="21" customHeight="1" x14ac:dyDescent="0.2">
      <c r="B114" s="8" t="str">
        <f ca="1">IF(LoanIsGood,IF(ROW()-ROW(PaymentSchedule3[[#Headers],[Payment number]])&gt;ScheduledNumberOfPayments,"",ROW()-ROW(PaymentSchedule3[[#Headers],[Payment number]])),"")</f>
        <v/>
      </c>
      <c r="C114" s="9" t="str">
        <f ca="1">IF(PaymentSchedule3[[#This Row],[Payment number]]&lt;&gt;"",EOMONTH(LoanStartDate,ROW(PaymentSchedule3[[#This Row],[Payment number]])-ROW(PaymentSchedule3[[#Headers],[Payment number]])-2)+DAY(LoanStartDate),"")</f>
        <v/>
      </c>
      <c r="D114" s="10" t="str">
        <f ca="1">IF(PaymentSchedule3[[#This Row],[Payment number]]&lt;&gt;"",IF(ROW()-ROW(PaymentSchedule3[[#Headers],[Beginning
balance]])=1,LoanAmount,INDEX(PaymentSchedule3[Ending
balance],ROW()-ROW(PaymentSchedule3[[#Headers],[Beginning
balance]])-1)),"")</f>
        <v/>
      </c>
      <c r="E114" s="10" t="str">
        <f ca="1">IF(PaymentSchedule3[[#This Row],[Payment number]]&lt;&gt;"",ScheduledPayment,"")</f>
        <v/>
      </c>
      <c r="F11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4" s="10" t="str">
        <f ca="1">IF(PaymentSchedule3[[#This Row],[Payment number]]&lt;&gt;"",PaymentSchedule3[[#This Row],[Total
payment]]-PaymentSchedule3[[#This Row],[Interest]],"")</f>
        <v/>
      </c>
      <c r="I114" s="10" t="str">
        <f ca="1">IF(PaymentSchedule3[[#This Row],[Payment number]]&lt;&gt;"",PaymentSchedule3[[#This Row],[Beginning
balance]]*(InterestRate/PaymentsPerYear),"")</f>
        <v/>
      </c>
      <c r="J114" s="10" t="str">
        <f ca="1">IF(PaymentSchedule3[[#This Row],[Payment number]]&lt;&gt;"",IF(PaymentSchedule3[[#This Row],[Scheduled payment]]+PaymentSchedule3[[#This Row],[Extra
payment]]&lt;=PaymentSchedule3[[#This Row],[Beginning
balance]],PaymentSchedule3[[#This Row],[Beginning
balance]]-PaymentSchedule3[[#This Row],[Principal]],0),"")</f>
        <v/>
      </c>
      <c r="K114" s="11" t="str">
        <f ca="1">IF(PaymentSchedule3[[#This Row],[Payment number]]&lt;&gt;"",SUM(INDEX(PaymentSchedule3[Interest],1,1):PaymentSchedule3[[#This Row],[Interest]]),"")</f>
        <v/>
      </c>
    </row>
    <row r="115" spans="2:11" ht="21" customHeight="1" x14ac:dyDescent="0.2">
      <c r="B115" s="8" t="str">
        <f ca="1">IF(LoanIsGood,IF(ROW()-ROW(PaymentSchedule3[[#Headers],[Payment number]])&gt;ScheduledNumberOfPayments,"",ROW()-ROW(PaymentSchedule3[[#Headers],[Payment number]])),"")</f>
        <v/>
      </c>
      <c r="C115" s="9" t="str">
        <f ca="1">IF(PaymentSchedule3[[#This Row],[Payment number]]&lt;&gt;"",EOMONTH(LoanStartDate,ROW(PaymentSchedule3[[#This Row],[Payment number]])-ROW(PaymentSchedule3[[#Headers],[Payment number]])-2)+DAY(LoanStartDate),"")</f>
        <v/>
      </c>
      <c r="D115" s="10" t="str">
        <f ca="1">IF(PaymentSchedule3[[#This Row],[Payment number]]&lt;&gt;"",IF(ROW()-ROW(PaymentSchedule3[[#Headers],[Beginning
balance]])=1,LoanAmount,INDEX(PaymentSchedule3[Ending
balance],ROW()-ROW(PaymentSchedule3[[#Headers],[Beginning
balance]])-1)),"")</f>
        <v/>
      </c>
      <c r="E115" s="10" t="str">
        <f ca="1">IF(PaymentSchedule3[[#This Row],[Payment number]]&lt;&gt;"",ScheduledPayment,"")</f>
        <v/>
      </c>
      <c r="F11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5" s="10" t="str">
        <f ca="1">IF(PaymentSchedule3[[#This Row],[Payment number]]&lt;&gt;"",PaymentSchedule3[[#This Row],[Total
payment]]-PaymentSchedule3[[#This Row],[Interest]],"")</f>
        <v/>
      </c>
      <c r="I115" s="10" t="str">
        <f ca="1">IF(PaymentSchedule3[[#This Row],[Payment number]]&lt;&gt;"",PaymentSchedule3[[#This Row],[Beginning
balance]]*(InterestRate/PaymentsPerYear),"")</f>
        <v/>
      </c>
      <c r="J115" s="10" t="str">
        <f ca="1">IF(PaymentSchedule3[[#This Row],[Payment number]]&lt;&gt;"",IF(PaymentSchedule3[[#This Row],[Scheduled payment]]+PaymentSchedule3[[#This Row],[Extra
payment]]&lt;=PaymentSchedule3[[#This Row],[Beginning
balance]],PaymentSchedule3[[#This Row],[Beginning
balance]]-PaymentSchedule3[[#This Row],[Principal]],0),"")</f>
        <v/>
      </c>
      <c r="K115" s="11" t="str">
        <f ca="1">IF(PaymentSchedule3[[#This Row],[Payment number]]&lt;&gt;"",SUM(INDEX(PaymentSchedule3[Interest],1,1):PaymentSchedule3[[#This Row],[Interest]]),"")</f>
        <v/>
      </c>
    </row>
    <row r="116" spans="2:11" ht="21" customHeight="1" x14ac:dyDescent="0.2">
      <c r="B116" s="8" t="str">
        <f ca="1">IF(LoanIsGood,IF(ROW()-ROW(PaymentSchedule3[[#Headers],[Payment number]])&gt;ScheduledNumberOfPayments,"",ROW()-ROW(PaymentSchedule3[[#Headers],[Payment number]])),"")</f>
        <v/>
      </c>
      <c r="C116" s="9" t="str">
        <f ca="1">IF(PaymentSchedule3[[#This Row],[Payment number]]&lt;&gt;"",EOMONTH(LoanStartDate,ROW(PaymentSchedule3[[#This Row],[Payment number]])-ROW(PaymentSchedule3[[#Headers],[Payment number]])-2)+DAY(LoanStartDate),"")</f>
        <v/>
      </c>
      <c r="D116" s="10" t="str">
        <f ca="1">IF(PaymentSchedule3[[#This Row],[Payment number]]&lt;&gt;"",IF(ROW()-ROW(PaymentSchedule3[[#Headers],[Beginning
balance]])=1,LoanAmount,INDEX(PaymentSchedule3[Ending
balance],ROW()-ROW(PaymentSchedule3[[#Headers],[Beginning
balance]])-1)),"")</f>
        <v/>
      </c>
      <c r="E116" s="10" t="str">
        <f ca="1">IF(PaymentSchedule3[[#This Row],[Payment number]]&lt;&gt;"",ScheduledPayment,"")</f>
        <v/>
      </c>
      <c r="F11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6" s="10" t="str">
        <f ca="1">IF(PaymentSchedule3[[#This Row],[Payment number]]&lt;&gt;"",PaymentSchedule3[[#This Row],[Total
payment]]-PaymentSchedule3[[#This Row],[Interest]],"")</f>
        <v/>
      </c>
      <c r="I116" s="10" t="str">
        <f ca="1">IF(PaymentSchedule3[[#This Row],[Payment number]]&lt;&gt;"",PaymentSchedule3[[#This Row],[Beginning
balance]]*(InterestRate/PaymentsPerYear),"")</f>
        <v/>
      </c>
      <c r="J116" s="10" t="str">
        <f ca="1">IF(PaymentSchedule3[[#This Row],[Payment number]]&lt;&gt;"",IF(PaymentSchedule3[[#This Row],[Scheduled payment]]+PaymentSchedule3[[#This Row],[Extra
payment]]&lt;=PaymentSchedule3[[#This Row],[Beginning
balance]],PaymentSchedule3[[#This Row],[Beginning
balance]]-PaymentSchedule3[[#This Row],[Principal]],0),"")</f>
        <v/>
      </c>
      <c r="K116" s="11" t="str">
        <f ca="1">IF(PaymentSchedule3[[#This Row],[Payment number]]&lt;&gt;"",SUM(INDEX(PaymentSchedule3[Interest],1,1):PaymentSchedule3[[#This Row],[Interest]]),"")</f>
        <v/>
      </c>
    </row>
    <row r="117" spans="2:11" ht="21" customHeight="1" x14ac:dyDescent="0.2">
      <c r="B117" s="8" t="str">
        <f ca="1">IF(LoanIsGood,IF(ROW()-ROW(PaymentSchedule3[[#Headers],[Payment number]])&gt;ScheduledNumberOfPayments,"",ROW()-ROW(PaymentSchedule3[[#Headers],[Payment number]])),"")</f>
        <v/>
      </c>
      <c r="C117" s="9" t="str">
        <f ca="1">IF(PaymentSchedule3[[#This Row],[Payment number]]&lt;&gt;"",EOMONTH(LoanStartDate,ROW(PaymentSchedule3[[#This Row],[Payment number]])-ROW(PaymentSchedule3[[#Headers],[Payment number]])-2)+DAY(LoanStartDate),"")</f>
        <v/>
      </c>
      <c r="D117" s="10" t="str">
        <f ca="1">IF(PaymentSchedule3[[#This Row],[Payment number]]&lt;&gt;"",IF(ROW()-ROW(PaymentSchedule3[[#Headers],[Beginning
balance]])=1,LoanAmount,INDEX(PaymentSchedule3[Ending
balance],ROW()-ROW(PaymentSchedule3[[#Headers],[Beginning
balance]])-1)),"")</f>
        <v/>
      </c>
      <c r="E117" s="10" t="str">
        <f ca="1">IF(PaymentSchedule3[[#This Row],[Payment number]]&lt;&gt;"",ScheduledPayment,"")</f>
        <v/>
      </c>
      <c r="F11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7" s="10" t="str">
        <f ca="1">IF(PaymentSchedule3[[#This Row],[Payment number]]&lt;&gt;"",PaymentSchedule3[[#This Row],[Total
payment]]-PaymentSchedule3[[#This Row],[Interest]],"")</f>
        <v/>
      </c>
      <c r="I117" s="10" t="str">
        <f ca="1">IF(PaymentSchedule3[[#This Row],[Payment number]]&lt;&gt;"",PaymentSchedule3[[#This Row],[Beginning
balance]]*(InterestRate/PaymentsPerYear),"")</f>
        <v/>
      </c>
      <c r="J117" s="10" t="str">
        <f ca="1">IF(PaymentSchedule3[[#This Row],[Payment number]]&lt;&gt;"",IF(PaymentSchedule3[[#This Row],[Scheduled payment]]+PaymentSchedule3[[#This Row],[Extra
payment]]&lt;=PaymentSchedule3[[#This Row],[Beginning
balance]],PaymentSchedule3[[#This Row],[Beginning
balance]]-PaymentSchedule3[[#This Row],[Principal]],0),"")</f>
        <v/>
      </c>
      <c r="K117" s="11" t="str">
        <f ca="1">IF(PaymentSchedule3[[#This Row],[Payment number]]&lt;&gt;"",SUM(INDEX(PaymentSchedule3[Interest],1,1):PaymentSchedule3[[#This Row],[Interest]]),"")</f>
        <v/>
      </c>
    </row>
    <row r="118" spans="2:11" ht="21" customHeight="1" x14ac:dyDescent="0.2">
      <c r="B118" s="8" t="str">
        <f ca="1">IF(LoanIsGood,IF(ROW()-ROW(PaymentSchedule3[[#Headers],[Payment number]])&gt;ScheduledNumberOfPayments,"",ROW()-ROW(PaymentSchedule3[[#Headers],[Payment number]])),"")</f>
        <v/>
      </c>
      <c r="C118" s="9" t="str">
        <f ca="1">IF(PaymentSchedule3[[#This Row],[Payment number]]&lt;&gt;"",EOMONTH(LoanStartDate,ROW(PaymentSchedule3[[#This Row],[Payment number]])-ROW(PaymentSchedule3[[#Headers],[Payment number]])-2)+DAY(LoanStartDate),"")</f>
        <v/>
      </c>
      <c r="D118" s="10" t="str">
        <f ca="1">IF(PaymentSchedule3[[#This Row],[Payment number]]&lt;&gt;"",IF(ROW()-ROW(PaymentSchedule3[[#Headers],[Beginning
balance]])=1,LoanAmount,INDEX(PaymentSchedule3[Ending
balance],ROW()-ROW(PaymentSchedule3[[#Headers],[Beginning
balance]])-1)),"")</f>
        <v/>
      </c>
      <c r="E118" s="10" t="str">
        <f ca="1">IF(PaymentSchedule3[[#This Row],[Payment number]]&lt;&gt;"",ScheduledPayment,"")</f>
        <v/>
      </c>
      <c r="F11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8" s="10" t="str">
        <f ca="1">IF(PaymentSchedule3[[#This Row],[Payment number]]&lt;&gt;"",PaymentSchedule3[[#This Row],[Total
payment]]-PaymentSchedule3[[#This Row],[Interest]],"")</f>
        <v/>
      </c>
      <c r="I118" s="10" t="str">
        <f ca="1">IF(PaymentSchedule3[[#This Row],[Payment number]]&lt;&gt;"",PaymentSchedule3[[#This Row],[Beginning
balance]]*(InterestRate/PaymentsPerYear),"")</f>
        <v/>
      </c>
      <c r="J118" s="10" t="str">
        <f ca="1">IF(PaymentSchedule3[[#This Row],[Payment number]]&lt;&gt;"",IF(PaymentSchedule3[[#This Row],[Scheduled payment]]+PaymentSchedule3[[#This Row],[Extra
payment]]&lt;=PaymentSchedule3[[#This Row],[Beginning
balance]],PaymentSchedule3[[#This Row],[Beginning
balance]]-PaymentSchedule3[[#This Row],[Principal]],0),"")</f>
        <v/>
      </c>
      <c r="K118" s="11" t="str">
        <f ca="1">IF(PaymentSchedule3[[#This Row],[Payment number]]&lt;&gt;"",SUM(INDEX(PaymentSchedule3[Interest],1,1):PaymentSchedule3[[#This Row],[Interest]]),"")</f>
        <v/>
      </c>
    </row>
    <row r="119" spans="2:11" ht="21" customHeight="1" x14ac:dyDescent="0.2">
      <c r="B119" s="8" t="str">
        <f ca="1">IF(LoanIsGood,IF(ROW()-ROW(PaymentSchedule3[[#Headers],[Payment number]])&gt;ScheduledNumberOfPayments,"",ROW()-ROW(PaymentSchedule3[[#Headers],[Payment number]])),"")</f>
        <v/>
      </c>
      <c r="C119" s="9" t="str">
        <f ca="1">IF(PaymentSchedule3[[#This Row],[Payment number]]&lt;&gt;"",EOMONTH(LoanStartDate,ROW(PaymentSchedule3[[#This Row],[Payment number]])-ROW(PaymentSchedule3[[#Headers],[Payment number]])-2)+DAY(LoanStartDate),"")</f>
        <v/>
      </c>
      <c r="D119" s="10" t="str">
        <f ca="1">IF(PaymentSchedule3[[#This Row],[Payment number]]&lt;&gt;"",IF(ROW()-ROW(PaymentSchedule3[[#Headers],[Beginning
balance]])=1,LoanAmount,INDEX(PaymentSchedule3[Ending
balance],ROW()-ROW(PaymentSchedule3[[#Headers],[Beginning
balance]])-1)),"")</f>
        <v/>
      </c>
      <c r="E119" s="10" t="str">
        <f ca="1">IF(PaymentSchedule3[[#This Row],[Payment number]]&lt;&gt;"",ScheduledPayment,"")</f>
        <v/>
      </c>
      <c r="F11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1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19" s="10" t="str">
        <f ca="1">IF(PaymentSchedule3[[#This Row],[Payment number]]&lt;&gt;"",PaymentSchedule3[[#This Row],[Total
payment]]-PaymentSchedule3[[#This Row],[Interest]],"")</f>
        <v/>
      </c>
      <c r="I119" s="10" t="str">
        <f ca="1">IF(PaymentSchedule3[[#This Row],[Payment number]]&lt;&gt;"",PaymentSchedule3[[#This Row],[Beginning
balance]]*(InterestRate/PaymentsPerYear),"")</f>
        <v/>
      </c>
      <c r="J119" s="10" t="str">
        <f ca="1">IF(PaymentSchedule3[[#This Row],[Payment number]]&lt;&gt;"",IF(PaymentSchedule3[[#This Row],[Scheduled payment]]+PaymentSchedule3[[#This Row],[Extra
payment]]&lt;=PaymentSchedule3[[#This Row],[Beginning
balance]],PaymentSchedule3[[#This Row],[Beginning
balance]]-PaymentSchedule3[[#This Row],[Principal]],0),"")</f>
        <v/>
      </c>
      <c r="K119" s="11" t="str">
        <f ca="1">IF(PaymentSchedule3[[#This Row],[Payment number]]&lt;&gt;"",SUM(INDEX(PaymentSchedule3[Interest],1,1):PaymentSchedule3[[#This Row],[Interest]]),"")</f>
        <v/>
      </c>
    </row>
    <row r="120" spans="2:11" ht="21" customHeight="1" x14ac:dyDescent="0.2">
      <c r="B120" s="8" t="str">
        <f ca="1">IF(LoanIsGood,IF(ROW()-ROW(PaymentSchedule3[[#Headers],[Payment number]])&gt;ScheduledNumberOfPayments,"",ROW()-ROW(PaymentSchedule3[[#Headers],[Payment number]])),"")</f>
        <v/>
      </c>
      <c r="C120" s="9" t="str">
        <f ca="1">IF(PaymentSchedule3[[#This Row],[Payment number]]&lt;&gt;"",EOMONTH(LoanStartDate,ROW(PaymentSchedule3[[#This Row],[Payment number]])-ROW(PaymentSchedule3[[#Headers],[Payment number]])-2)+DAY(LoanStartDate),"")</f>
        <v/>
      </c>
      <c r="D120" s="10" t="str">
        <f ca="1">IF(PaymentSchedule3[[#This Row],[Payment number]]&lt;&gt;"",IF(ROW()-ROW(PaymentSchedule3[[#Headers],[Beginning
balance]])=1,LoanAmount,INDEX(PaymentSchedule3[Ending
balance],ROW()-ROW(PaymentSchedule3[[#Headers],[Beginning
balance]])-1)),"")</f>
        <v/>
      </c>
      <c r="E120" s="10" t="str">
        <f ca="1">IF(PaymentSchedule3[[#This Row],[Payment number]]&lt;&gt;"",ScheduledPayment,"")</f>
        <v/>
      </c>
      <c r="F12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0" s="10" t="str">
        <f ca="1">IF(PaymentSchedule3[[#This Row],[Payment number]]&lt;&gt;"",PaymentSchedule3[[#This Row],[Total
payment]]-PaymentSchedule3[[#This Row],[Interest]],"")</f>
        <v/>
      </c>
      <c r="I120" s="10" t="str">
        <f ca="1">IF(PaymentSchedule3[[#This Row],[Payment number]]&lt;&gt;"",PaymentSchedule3[[#This Row],[Beginning
balance]]*(InterestRate/PaymentsPerYear),"")</f>
        <v/>
      </c>
      <c r="J120" s="10" t="str">
        <f ca="1">IF(PaymentSchedule3[[#This Row],[Payment number]]&lt;&gt;"",IF(PaymentSchedule3[[#This Row],[Scheduled payment]]+PaymentSchedule3[[#This Row],[Extra
payment]]&lt;=PaymentSchedule3[[#This Row],[Beginning
balance]],PaymentSchedule3[[#This Row],[Beginning
balance]]-PaymentSchedule3[[#This Row],[Principal]],0),"")</f>
        <v/>
      </c>
      <c r="K120" s="11" t="str">
        <f ca="1">IF(PaymentSchedule3[[#This Row],[Payment number]]&lt;&gt;"",SUM(INDEX(PaymentSchedule3[Interest],1,1):PaymentSchedule3[[#This Row],[Interest]]),"")</f>
        <v/>
      </c>
    </row>
    <row r="121" spans="2:11" ht="21" customHeight="1" x14ac:dyDescent="0.2">
      <c r="B121" s="8" t="str">
        <f ca="1">IF(LoanIsGood,IF(ROW()-ROW(PaymentSchedule3[[#Headers],[Payment number]])&gt;ScheduledNumberOfPayments,"",ROW()-ROW(PaymentSchedule3[[#Headers],[Payment number]])),"")</f>
        <v/>
      </c>
      <c r="C121" s="9" t="str">
        <f ca="1">IF(PaymentSchedule3[[#This Row],[Payment number]]&lt;&gt;"",EOMONTH(LoanStartDate,ROW(PaymentSchedule3[[#This Row],[Payment number]])-ROW(PaymentSchedule3[[#Headers],[Payment number]])-2)+DAY(LoanStartDate),"")</f>
        <v/>
      </c>
      <c r="D121" s="10" t="str">
        <f ca="1">IF(PaymentSchedule3[[#This Row],[Payment number]]&lt;&gt;"",IF(ROW()-ROW(PaymentSchedule3[[#Headers],[Beginning
balance]])=1,LoanAmount,INDEX(PaymentSchedule3[Ending
balance],ROW()-ROW(PaymentSchedule3[[#Headers],[Beginning
balance]])-1)),"")</f>
        <v/>
      </c>
      <c r="E121" s="10" t="str">
        <f ca="1">IF(PaymentSchedule3[[#This Row],[Payment number]]&lt;&gt;"",ScheduledPayment,"")</f>
        <v/>
      </c>
      <c r="F12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1" s="10" t="str">
        <f ca="1">IF(PaymentSchedule3[[#This Row],[Payment number]]&lt;&gt;"",PaymentSchedule3[[#This Row],[Total
payment]]-PaymentSchedule3[[#This Row],[Interest]],"")</f>
        <v/>
      </c>
      <c r="I121" s="10" t="str">
        <f ca="1">IF(PaymentSchedule3[[#This Row],[Payment number]]&lt;&gt;"",PaymentSchedule3[[#This Row],[Beginning
balance]]*(InterestRate/PaymentsPerYear),"")</f>
        <v/>
      </c>
      <c r="J121" s="10" t="str">
        <f ca="1">IF(PaymentSchedule3[[#This Row],[Payment number]]&lt;&gt;"",IF(PaymentSchedule3[[#This Row],[Scheduled payment]]+PaymentSchedule3[[#This Row],[Extra
payment]]&lt;=PaymentSchedule3[[#This Row],[Beginning
balance]],PaymentSchedule3[[#This Row],[Beginning
balance]]-PaymentSchedule3[[#This Row],[Principal]],0),"")</f>
        <v/>
      </c>
      <c r="K121" s="11" t="str">
        <f ca="1">IF(PaymentSchedule3[[#This Row],[Payment number]]&lt;&gt;"",SUM(INDEX(PaymentSchedule3[Interest],1,1):PaymentSchedule3[[#This Row],[Interest]]),"")</f>
        <v/>
      </c>
    </row>
    <row r="122" spans="2:11" ht="21" customHeight="1" x14ac:dyDescent="0.2">
      <c r="B122" s="8" t="str">
        <f ca="1">IF(LoanIsGood,IF(ROW()-ROW(PaymentSchedule3[[#Headers],[Payment number]])&gt;ScheduledNumberOfPayments,"",ROW()-ROW(PaymentSchedule3[[#Headers],[Payment number]])),"")</f>
        <v/>
      </c>
      <c r="C122" s="9" t="str">
        <f ca="1">IF(PaymentSchedule3[[#This Row],[Payment number]]&lt;&gt;"",EOMONTH(LoanStartDate,ROW(PaymentSchedule3[[#This Row],[Payment number]])-ROW(PaymentSchedule3[[#Headers],[Payment number]])-2)+DAY(LoanStartDate),"")</f>
        <v/>
      </c>
      <c r="D122" s="10" t="str">
        <f ca="1">IF(PaymentSchedule3[[#This Row],[Payment number]]&lt;&gt;"",IF(ROW()-ROW(PaymentSchedule3[[#Headers],[Beginning
balance]])=1,LoanAmount,INDEX(PaymentSchedule3[Ending
balance],ROW()-ROW(PaymentSchedule3[[#Headers],[Beginning
balance]])-1)),"")</f>
        <v/>
      </c>
      <c r="E122" s="10" t="str">
        <f ca="1">IF(PaymentSchedule3[[#This Row],[Payment number]]&lt;&gt;"",ScheduledPayment,"")</f>
        <v/>
      </c>
      <c r="F12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2" s="10" t="str">
        <f ca="1">IF(PaymentSchedule3[[#This Row],[Payment number]]&lt;&gt;"",PaymentSchedule3[[#This Row],[Total
payment]]-PaymentSchedule3[[#This Row],[Interest]],"")</f>
        <v/>
      </c>
      <c r="I122" s="10" t="str">
        <f ca="1">IF(PaymentSchedule3[[#This Row],[Payment number]]&lt;&gt;"",PaymentSchedule3[[#This Row],[Beginning
balance]]*(InterestRate/PaymentsPerYear),"")</f>
        <v/>
      </c>
      <c r="J122" s="10" t="str">
        <f ca="1">IF(PaymentSchedule3[[#This Row],[Payment number]]&lt;&gt;"",IF(PaymentSchedule3[[#This Row],[Scheduled payment]]+PaymentSchedule3[[#This Row],[Extra
payment]]&lt;=PaymentSchedule3[[#This Row],[Beginning
balance]],PaymentSchedule3[[#This Row],[Beginning
balance]]-PaymentSchedule3[[#This Row],[Principal]],0),"")</f>
        <v/>
      </c>
      <c r="K122" s="11" t="str">
        <f ca="1">IF(PaymentSchedule3[[#This Row],[Payment number]]&lt;&gt;"",SUM(INDEX(PaymentSchedule3[Interest],1,1):PaymentSchedule3[[#This Row],[Interest]]),"")</f>
        <v/>
      </c>
    </row>
    <row r="123" spans="2:11" ht="21" customHeight="1" x14ac:dyDescent="0.2">
      <c r="B123" s="8" t="str">
        <f ca="1">IF(LoanIsGood,IF(ROW()-ROW(PaymentSchedule3[[#Headers],[Payment number]])&gt;ScheduledNumberOfPayments,"",ROW()-ROW(PaymentSchedule3[[#Headers],[Payment number]])),"")</f>
        <v/>
      </c>
      <c r="C123" s="9" t="str">
        <f ca="1">IF(PaymentSchedule3[[#This Row],[Payment number]]&lt;&gt;"",EOMONTH(LoanStartDate,ROW(PaymentSchedule3[[#This Row],[Payment number]])-ROW(PaymentSchedule3[[#Headers],[Payment number]])-2)+DAY(LoanStartDate),"")</f>
        <v/>
      </c>
      <c r="D123" s="10" t="str">
        <f ca="1">IF(PaymentSchedule3[[#This Row],[Payment number]]&lt;&gt;"",IF(ROW()-ROW(PaymentSchedule3[[#Headers],[Beginning
balance]])=1,LoanAmount,INDEX(PaymentSchedule3[Ending
balance],ROW()-ROW(PaymentSchedule3[[#Headers],[Beginning
balance]])-1)),"")</f>
        <v/>
      </c>
      <c r="E123" s="10" t="str">
        <f ca="1">IF(PaymentSchedule3[[#This Row],[Payment number]]&lt;&gt;"",ScheduledPayment,"")</f>
        <v/>
      </c>
      <c r="F12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3" s="10" t="str">
        <f ca="1">IF(PaymentSchedule3[[#This Row],[Payment number]]&lt;&gt;"",PaymentSchedule3[[#This Row],[Total
payment]]-PaymentSchedule3[[#This Row],[Interest]],"")</f>
        <v/>
      </c>
      <c r="I123" s="10" t="str">
        <f ca="1">IF(PaymentSchedule3[[#This Row],[Payment number]]&lt;&gt;"",PaymentSchedule3[[#This Row],[Beginning
balance]]*(InterestRate/PaymentsPerYear),"")</f>
        <v/>
      </c>
      <c r="J123" s="10" t="str">
        <f ca="1">IF(PaymentSchedule3[[#This Row],[Payment number]]&lt;&gt;"",IF(PaymentSchedule3[[#This Row],[Scheduled payment]]+PaymentSchedule3[[#This Row],[Extra
payment]]&lt;=PaymentSchedule3[[#This Row],[Beginning
balance]],PaymentSchedule3[[#This Row],[Beginning
balance]]-PaymentSchedule3[[#This Row],[Principal]],0),"")</f>
        <v/>
      </c>
      <c r="K123" s="11" t="str">
        <f ca="1">IF(PaymentSchedule3[[#This Row],[Payment number]]&lt;&gt;"",SUM(INDEX(PaymentSchedule3[Interest],1,1):PaymentSchedule3[[#This Row],[Interest]]),"")</f>
        <v/>
      </c>
    </row>
    <row r="124" spans="2:11" ht="21" customHeight="1" x14ac:dyDescent="0.2">
      <c r="B124" s="8" t="str">
        <f ca="1">IF(LoanIsGood,IF(ROW()-ROW(PaymentSchedule3[[#Headers],[Payment number]])&gt;ScheduledNumberOfPayments,"",ROW()-ROW(PaymentSchedule3[[#Headers],[Payment number]])),"")</f>
        <v/>
      </c>
      <c r="C124" s="9" t="str">
        <f ca="1">IF(PaymentSchedule3[[#This Row],[Payment number]]&lt;&gt;"",EOMONTH(LoanStartDate,ROW(PaymentSchedule3[[#This Row],[Payment number]])-ROW(PaymentSchedule3[[#Headers],[Payment number]])-2)+DAY(LoanStartDate),"")</f>
        <v/>
      </c>
      <c r="D124" s="10" t="str">
        <f ca="1">IF(PaymentSchedule3[[#This Row],[Payment number]]&lt;&gt;"",IF(ROW()-ROW(PaymentSchedule3[[#Headers],[Beginning
balance]])=1,LoanAmount,INDEX(PaymentSchedule3[Ending
balance],ROW()-ROW(PaymentSchedule3[[#Headers],[Beginning
balance]])-1)),"")</f>
        <v/>
      </c>
      <c r="E124" s="10" t="str">
        <f ca="1">IF(PaymentSchedule3[[#This Row],[Payment number]]&lt;&gt;"",ScheduledPayment,"")</f>
        <v/>
      </c>
      <c r="F12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4" s="10" t="str">
        <f ca="1">IF(PaymentSchedule3[[#This Row],[Payment number]]&lt;&gt;"",PaymentSchedule3[[#This Row],[Total
payment]]-PaymentSchedule3[[#This Row],[Interest]],"")</f>
        <v/>
      </c>
      <c r="I124" s="10" t="str">
        <f ca="1">IF(PaymentSchedule3[[#This Row],[Payment number]]&lt;&gt;"",PaymentSchedule3[[#This Row],[Beginning
balance]]*(InterestRate/PaymentsPerYear),"")</f>
        <v/>
      </c>
      <c r="J124" s="10" t="str">
        <f ca="1">IF(PaymentSchedule3[[#This Row],[Payment number]]&lt;&gt;"",IF(PaymentSchedule3[[#This Row],[Scheduled payment]]+PaymentSchedule3[[#This Row],[Extra
payment]]&lt;=PaymentSchedule3[[#This Row],[Beginning
balance]],PaymentSchedule3[[#This Row],[Beginning
balance]]-PaymentSchedule3[[#This Row],[Principal]],0),"")</f>
        <v/>
      </c>
      <c r="K124" s="11" t="str">
        <f ca="1">IF(PaymentSchedule3[[#This Row],[Payment number]]&lt;&gt;"",SUM(INDEX(PaymentSchedule3[Interest],1,1):PaymentSchedule3[[#This Row],[Interest]]),"")</f>
        <v/>
      </c>
    </row>
    <row r="125" spans="2:11" ht="21" customHeight="1" x14ac:dyDescent="0.2">
      <c r="B125" s="8" t="str">
        <f ca="1">IF(LoanIsGood,IF(ROW()-ROW(PaymentSchedule3[[#Headers],[Payment number]])&gt;ScheduledNumberOfPayments,"",ROW()-ROW(PaymentSchedule3[[#Headers],[Payment number]])),"")</f>
        <v/>
      </c>
      <c r="C125" s="9" t="str">
        <f ca="1">IF(PaymentSchedule3[[#This Row],[Payment number]]&lt;&gt;"",EOMONTH(LoanStartDate,ROW(PaymentSchedule3[[#This Row],[Payment number]])-ROW(PaymentSchedule3[[#Headers],[Payment number]])-2)+DAY(LoanStartDate),"")</f>
        <v/>
      </c>
      <c r="D125" s="10" t="str">
        <f ca="1">IF(PaymentSchedule3[[#This Row],[Payment number]]&lt;&gt;"",IF(ROW()-ROW(PaymentSchedule3[[#Headers],[Beginning
balance]])=1,LoanAmount,INDEX(PaymentSchedule3[Ending
balance],ROW()-ROW(PaymentSchedule3[[#Headers],[Beginning
balance]])-1)),"")</f>
        <v/>
      </c>
      <c r="E125" s="10" t="str">
        <f ca="1">IF(PaymentSchedule3[[#This Row],[Payment number]]&lt;&gt;"",ScheduledPayment,"")</f>
        <v/>
      </c>
      <c r="F12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5" s="10" t="str">
        <f ca="1">IF(PaymentSchedule3[[#This Row],[Payment number]]&lt;&gt;"",PaymentSchedule3[[#This Row],[Total
payment]]-PaymentSchedule3[[#This Row],[Interest]],"")</f>
        <v/>
      </c>
      <c r="I125" s="10" t="str">
        <f ca="1">IF(PaymentSchedule3[[#This Row],[Payment number]]&lt;&gt;"",PaymentSchedule3[[#This Row],[Beginning
balance]]*(InterestRate/PaymentsPerYear),"")</f>
        <v/>
      </c>
      <c r="J125" s="10" t="str">
        <f ca="1">IF(PaymentSchedule3[[#This Row],[Payment number]]&lt;&gt;"",IF(PaymentSchedule3[[#This Row],[Scheduled payment]]+PaymentSchedule3[[#This Row],[Extra
payment]]&lt;=PaymentSchedule3[[#This Row],[Beginning
balance]],PaymentSchedule3[[#This Row],[Beginning
balance]]-PaymentSchedule3[[#This Row],[Principal]],0),"")</f>
        <v/>
      </c>
      <c r="K125" s="11" t="str">
        <f ca="1">IF(PaymentSchedule3[[#This Row],[Payment number]]&lt;&gt;"",SUM(INDEX(PaymentSchedule3[Interest],1,1):PaymentSchedule3[[#This Row],[Interest]]),"")</f>
        <v/>
      </c>
    </row>
    <row r="126" spans="2:11" ht="21" customHeight="1" x14ac:dyDescent="0.2">
      <c r="B126" s="8" t="str">
        <f ca="1">IF(LoanIsGood,IF(ROW()-ROW(PaymentSchedule3[[#Headers],[Payment number]])&gt;ScheduledNumberOfPayments,"",ROW()-ROW(PaymentSchedule3[[#Headers],[Payment number]])),"")</f>
        <v/>
      </c>
      <c r="C126" s="9" t="str">
        <f ca="1">IF(PaymentSchedule3[[#This Row],[Payment number]]&lt;&gt;"",EOMONTH(LoanStartDate,ROW(PaymentSchedule3[[#This Row],[Payment number]])-ROW(PaymentSchedule3[[#Headers],[Payment number]])-2)+DAY(LoanStartDate),"")</f>
        <v/>
      </c>
      <c r="D126" s="10" t="str">
        <f ca="1">IF(PaymentSchedule3[[#This Row],[Payment number]]&lt;&gt;"",IF(ROW()-ROW(PaymentSchedule3[[#Headers],[Beginning
balance]])=1,LoanAmount,INDEX(PaymentSchedule3[Ending
balance],ROW()-ROW(PaymentSchedule3[[#Headers],[Beginning
balance]])-1)),"")</f>
        <v/>
      </c>
      <c r="E126" s="10" t="str">
        <f ca="1">IF(PaymentSchedule3[[#This Row],[Payment number]]&lt;&gt;"",ScheduledPayment,"")</f>
        <v/>
      </c>
      <c r="F12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6" s="10" t="str">
        <f ca="1">IF(PaymentSchedule3[[#This Row],[Payment number]]&lt;&gt;"",PaymentSchedule3[[#This Row],[Total
payment]]-PaymentSchedule3[[#This Row],[Interest]],"")</f>
        <v/>
      </c>
      <c r="I126" s="10" t="str">
        <f ca="1">IF(PaymentSchedule3[[#This Row],[Payment number]]&lt;&gt;"",PaymentSchedule3[[#This Row],[Beginning
balance]]*(InterestRate/PaymentsPerYear),"")</f>
        <v/>
      </c>
      <c r="J126" s="10" t="str">
        <f ca="1">IF(PaymentSchedule3[[#This Row],[Payment number]]&lt;&gt;"",IF(PaymentSchedule3[[#This Row],[Scheduled payment]]+PaymentSchedule3[[#This Row],[Extra
payment]]&lt;=PaymentSchedule3[[#This Row],[Beginning
balance]],PaymentSchedule3[[#This Row],[Beginning
balance]]-PaymentSchedule3[[#This Row],[Principal]],0),"")</f>
        <v/>
      </c>
      <c r="K126" s="11" t="str">
        <f ca="1">IF(PaymentSchedule3[[#This Row],[Payment number]]&lt;&gt;"",SUM(INDEX(PaymentSchedule3[Interest],1,1):PaymentSchedule3[[#This Row],[Interest]]),"")</f>
        <v/>
      </c>
    </row>
    <row r="127" spans="2:11" ht="21" customHeight="1" x14ac:dyDescent="0.2">
      <c r="B127" s="8" t="str">
        <f ca="1">IF(LoanIsGood,IF(ROW()-ROW(PaymentSchedule3[[#Headers],[Payment number]])&gt;ScheduledNumberOfPayments,"",ROW()-ROW(PaymentSchedule3[[#Headers],[Payment number]])),"")</f>
        <v/>
      </c>
      <c r="C127" s="9" t="str">
        <f ca="1">IF(PaymentSchedule3[[#This Row],[Payment number]]&lt;&gt;"",EOMONTH(LoanStartDate,ROW(PaymentSchedule3[[#This Row],[Payment number]])-ROW(PaymentSchedule3[[#Headers],[Payment number]])-2)+DAY(LoanStartDate),"")</f>
        <v/>
      </c>
      <c r="D127" s="10" t="str">
        <f ca="1">IF(PaymentSchedule3[[#This Row],[Payment number]]&lt;&gt;"",IF(ROW()-ROW(PaymentSchedule3[[#Headers],[Beginning
balance]])=1,LoanAmount,INDEX(PaymentSchedule3[Ending
balance],ROW()-ROW(PaymentSchedule3[[#Headers],[Beginning
balance]])-1)),"")</f>
        <v/>
      </c>
      <c r="E127" s="10" t="str">
        <f ca="1">IF(PaymentSchedule3[[#This Row],[Payment number]]&lt;&gt;"",ScheduledPayment,"")</f>
        <v/>
      </c>
      <c r="F12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7" s="10" t="str">
        <f ca="1">IF(PaymentSchedule3[[#This Row],[Payment number]]&lt;&gt;"",PaymentSchedule3[[#This Row],[Total
payment]]-PaymentSchedule3[[#This Row],[Interest]],"")</f>
        <v/>
      </c>
      <c r="I127" s="10" t="str">
        <f ca="1">IF(PaymentSchedule3[[#This Row],[Payment number]]&lt;&gt;"",PaymentSchedule3[[#This Row],[Beginning
balance]]*(InterestRate/PaymentsPerYear),"")</f>
        <v/>
      </c>
      <c r="J127" s="10" t="str">
        <f ca="1">IF(PaymentSchedule3[[#This Row],[Payment number]]&lt;&gt;"",IF(PaymentSchedule3[[#This Row],[Scheduled payment]]+PaymentSchedule3[[#This Row],[Extra
payment]]&lt;=PaymentSchedule3[[#This Row],[Beginning
balance]],PaymentSchedule3[[#This Row],[Beginning
balance]]-PaymentSchedule3[[#This Row],[Principal]],0),"")</f>
        <v/>
      </c>
      <c r="K127" s="11" t="str">
        <f ca="1">IF(PaymentSchedule3[[#This Row],[Payment number]]&lt;&gt;"",SUM(INDEX(PaymentSchedule3[Interest],1,1):PaymentSchedule3[[#This Row],[Interest]]),"")</f>
        <v/>
      </c>
    </row>
    <row r="128" spans="2:11" ht="21" customHeight="1" x14ac:dyDescent="0.2">
      <c r="B128" s="8" t="str">
        <f ca="1">IF(LoanIsGood,IF(ROW()-ROW(PaymentSchedule3[[#Headers],[Payment number]])&gt;ScheduledNumberOfPayments,"",ROW()-ROW(PaymentSchedule3[[#Headers],[Payment number]])),"")</f>
        <v/>
      </c>
      <c r="C128" s="9" t="str">
        <f ca="1">IF(PaymentSchedule3[[#This Row],[Payment number]]&lt;&gt;"",EOMONTH(LoanStartDate,ROW(PaymentSchedule3[[#This Row],[Payment number]])-ROW(PaymentSchedule3[[#Headers],[Payment number]])-2)+DAY(LoanStartDate),"")</f>
        <v/>
      </c>
      <c r="D128" s="10" t="str">
        <f ca="1">IF(PaymentSchedule3[[#This Row],[Payment number]]&lt;&gt;"",IF(ROW()-ROW(PaymentSchedule3[[#Headers],[Beginning
balance]])=1,LoanAmount,INDEX(PaymentSchedule3[Ending
balance],ROW()-ROW(PaymentSchedule3[[#Headers],[Beginning
balance]])-1)),"")</f>
        <v/>
      </c>
      <c r="E128" s="10" t="str">
        <f ca="1">IF(PaymentSchedule3[[#This Row],[Payment number]]&lt;&gt;"",ScheduledPayment,"")</f>
        <v/>
      </c>
      <c r="F12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8" s="10" t="str">
        <f ca="1">IF(PaymentSchedule3[[#This Row],[Payment number]]&lt;&gt;"",PaymentSchedule3[[#This Row],[Total
payment]]-PaymentSchedule3[[#This Row],[Interest]],"")</f>
        <v/>
      </c>
      <c r="I128" s="10" t="str">
        <f ca="1">IF(PaymentSchedule3[[#This Row],[Payment number]]&lt;&gt;"",PaymentSchedule3[[#This Row],[Beginning
balance]]*(InterestRate/PaymentsPerYear),"")</f>
        <v/>
      </c>
      <c r="J128" s="10" t="str">
        <f ca="1">IF(PaymentSchedule3[[#This Row],[Payment number]]&lt;&gt;"",IF(PaymentSchedule3[[#This Row],[Scheduled payment]]+PaymentSchedule3[[#This Row],[Extra
payment]]&lt;=PaymentSchedule3[[#This Row],[Beginning
balance]],PaymentSchedule3[[#This Row],[Beginning
balance]]-PaymentSchedule3[[#This Row],[Principal]],0),"")</f>
        <v/>
      </c>
      <c r="K128" s="11" t="str">
        <f ca="1">IF(PaymentSchedule3[[#This Row],[Payment number]]&lt;&gt;"",SUM(INDEX(PaymentSchedule3[Interest],1,1):PaymentSchedule3[[#This Row],[Interest]]),"")</f>
        <v/>
      </c>
    </row>
    <row r="129" spans="2:11" ht="21" customHeight="1" x14ac:dyDescent="0.2">
      <c r="B129" s="8" t="str">
        <f ca="1">IF(LoanIsGood,IF(ROW()-ROW(PaymentSchedule3[[#Headers],[Payment number]])&gt;ScheduledNumberOfPayments,"",ROW()-ROW(PaymentSchedule3[[#Headers],[Payment number]])),"")</f>
        <v/>
      </c>
      <c r="C129" s="9" t="str">
        <f ca="1">IF(PaymentSchedule3[[#This Row],[Payment number]]&lt;&gt;"",EOMONTH(LoanStartDate,ROW(PaymentSchedule3[[#This Row],[Payment number]])-ROW(PaymentSchedule3[[#Headers],[Payment number]])-2)+DAY(LoanStartDate),"")</f>
        <v/>
      </c>
      <c r="D129" s="10" t="str">
        <f ca="1">IF(PaymentSchedule3[[#This Row],[Payment number]]&lt;&gt;"",IF(ROW()-ROW(PaymentSchedule3[[#Headers],[Beginning
balance]])=1,LoanAmount,INDEX(PaymentSchedule3[Ending
balance],ROW()-ROW(PaymentSchedule3[[#Headers],[Beginning
balance]])-1)),"")</f>
        <v/>
      </c>
      <c r="E129" s="10" t="str">
        <f ca="1">IF(PaymentSchedule3[[#This Row],[Payment number]]&lt;&gt;"",ScheduledPayment,"")</f>
        <v/>
      </c>
      <c r="F12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2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29" s="10" t="str">
        <f ca="1">IF(PaymentSchedule3[[#This Row],[Payment number]]&lt;&gt;"",PaymentSchedule3[[#This Row],[Total
payment]]-PaymentSchedule3[[#This Row],[Interest]],"")</f>
        <v/>
      </c>
      <c r="I129" s="10" t="str">
        <f ca="1">IF(PaymentSchedule3[[#This Row],[Payment number]]&lt;&gt;"",PaymentSchedule3[[#This Row],[Beginning
balance]]*(InterestRate/PaymentsPerYear),"")</f>
        <v/>
      </c>
      <c r="J129" s="10" t="str">
        <f ca="1">IF(PaymentSchedule3[[#This Row],[Payment number]]&lt;&gt;"",IF(PaymentSchedule3[[#This Row],[Scheduled payment]]+PaymentSchedule3[[#This Row],[Extra
payment]]&lt;=PaymentSchedule3[[#This Row],[Beginning
balance]],PaymentSchedule3[[#This Row],[Beginning
balance]]-PaymentSchedule3[[#This Row],[Principal]],0),"")</f>
        <v/>
      </c>
      <c r="K129" s="11" t="str">
        <f ca="1">IF(PaymentSchedule3[[#This Row],[Payment number]]&lt;&gt;"",SUM(INDEX(PaymentSchedule3[Interest],1,1):PaymentSchedule3[[#This Row],[Interest]]),"")</f>
        <v/>
      </c>
    </row>
    <row r="130" spans="2:11" ht="21" customHeight="1" x14ac:dyDescent="0.2">
      <c r="B130" s="8" t="str">
        <f ca="1">IF(LoanIsGood,IF(ROW()-ROW(PaymentSchedule3[[#Headers],[Payment number]])&gt;ScheduledNumberOfPayments,"",ROW()-ROW(PaymentSchedule3[[#Headers],[Payment number]])),"")</f>
        <v/>
      </c>
      <c r="C130" s="9" t="str">
        <f ca="1">IF(PaymentSchedule3[[#This Row],[Payment number]]&lt;&gt;"",EOMONTH(LoanStartDate,ROW(PaymentSchedule3[[#This Row],[Payment number]])-ROW(PaymentSchedule3[[#Headers],[Payment number]])-2)+DAY(LoanStartDate),"")</f>
        <v/>
      </c>
      <c r="D130" s="10" t="str">
        <f ca="1">IF(PaymentSchedule3[[#This Row],[Payment number]]&lt;&gt;"",IF(ROW()-ROW(PaymentSchedule3[[#Headers],[Beginning
balance]])=1,LoanAmount,INDEX(PaymentSchedule3[Ending
balance],ROW()-ROW(PaymentSchedule3[[#Headers],[Beginning
balance]])-1)),"")</f>
        <v/>
      </c>
      <c r="E130" s="10" t="str">
        <f ca="1">IF(PaymentSchedule3[[#This Row],[Payment number]]&lt;&gt;"",ScheduledPayment,"")</f>
        <v/>
      </c>
      <c r="F13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0" s="10" t="str">
        <f ca="1">IF(PaymentSchedule3[[#This Row],[Payment number]]&lt;&gt;"",PaymentSchedule3[[#This Row],[Total
payment]]-PaymentSchedule3[[#This Row],[Interest]],"")</f>
        <v/>
      </c>
      <c r="I130" s="10" t="str">
        <f ca="1">IF(PaymentSchedule3[[#This Row],[Payment number]]&lt;&gt;"",PaymentSchedule3[[#This Row],[Beginning
balance]]*(InterestRate/PaymentsPerYear),"")</f>
        <v/>
      </c>
      <c r="J130" s="10" t="str">
        <f ca="1">IF(PaymentSchedule3[[#This Row],[Payment number]]&lt;&gt;"",IF(PaymentSchedule3[[#This Row],[Scheduled payment]]+PaymentSchedule3[[#This Row],[Extra
payment]]&lt;=PaymentSchedule3[[#This Row],[Beginning
balance]],PaymentSchedule3[[#This Row],[Beginning
balance]]-PaymentSchedule3[[#This Row],[Principal]],0),"")</f>
        <v/>
      </c>
      <c r="K130" s="11" t="str">
        <f ca="1">IF(PaymentSchedule3[[#This Row],[Payment number]]&lt;&gt;"",SUM(INDEX(PaymentSchedule3[Interest],1,1):PaymentSchedule3[[#This Row],[Interest]]),"")</f>
        <v/>
      </c>
    </row>
    <row r="131" spans="2:11" ht="21" customHeight="1" x14ac:dyDescent="0.2">
      <c r="B131" s="8" t="str">
        <f ca="1">IF(LoanIsGood,IF(ROW()-ROW(PaymentSchedule3[[#Headers],[Payment number]])&gt;ScheduledNumberOfPayments,"",ROW()-ROW(PaymentSchedule3[[#Headers],[Payment number]])),"")</f>
        <v/>
      </c>
      <c r="C131" s="9" t="str">
        <f ca="1">IF(PaymentSchedule3[[#This Row],[Payment number]]&lt;&gt;"",EOMONTH(LoanStartDate,ROW(PaymentSchedule3[[#This Row],[Payment number]])-ROW(PaymentSchedule3[[#Headers],[Payment number]])-2)+DAY(LoanStartDate),"")</f>
        <v/>
      </c>
      <c r="D131" s="10" t="str">
        <f ca="1">IF(PaymentSchedule3[[#This Row],[Payment number]]&lt;&gt;"",IF(ROW()-ROW(PaymentSchedule3[[#Headers],[Beginning
balance]])=1,LoanAmount,INDEX(PaymentSchedule3[Ending
balance],ROW()-ROW(PaymentSchedule3[[#Headers],[Beginning
balance]])-1)),"")</f>
        <v/>
      </c>
      <c r="E131" s="10" t="str">
        <f ca="1">IF(PaymentSchedule3[[#This Row],[Payment number]]&lt;&gt;"",ScheduledPayment,"")</f>
        <v/>
      </c>
      <c r="F13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1" s="10" t="str">
        <f ca="1">IF(PaymentSchedule3[[#This Row],[Payment number]]&lt;&gt;"",PaymentSchedule3[[#This Row],[Total
payment]]-PaymentSchedule3[[#This Row],[Interest]],"")</f>
        <v/>
      </c>
      <c r="I131" s="10" t="str">
        <f ca="1">IF(PaymentSchedule3[[#This Row],[Payment number]]&lt;&gt;"",PaymentSchedule3[[#This Row],[Beginning
balance]]*(InterestRate/PaymentsPerYear),"")</f>
        <v/>
      </c>
      <c r="J131" s="10" t="str">
        <f ca="1">IF(PaymentSchedule3[[#This Row],[Payment number]]&lt;&gt;"",IF(PaymentSchedule3[[#This Row],[Scheduled payment]]+PaymentSchedule3[[#This Row],[Extra
payment]]&lt;=PaymentSchedule3[[#This Row],[Beginning
balance]],PaymentSchedule3[[#This Row],[Beginning
balance]]-PaymentSchedule3[[#This Row],[Principal]],0),"")</f>
        <v/>
      </c>
      <c r="K131" s="11" t="str">
        <f ca="1">IF(PaymentSchedule3[[#This Row],[Payment number]]&lt;&gt;"",SUM(INDEX(PaymentSchedule3[Interest],1,1):PaymentSchedule3[[#This Row],[Interest]]),"")</f>
        <v/>
      </c>
    </row>
    <row r="132" spans="2:11" ht="21" customHeight="1" x14ac:dyDescent="0.2">
      <c r="B132" s="8" t="str">
        <f ca="1">IF(LoanIsGood,IF(ROW()-ROW(PaymentSchedule3[[#Headers],[Payment number]])&gt;ScheduledNumberOfPayments,"",ROW()-ROW(PaymentSchedule3[[#Headers],[Payment number]])),"")</f>
        <v/>
      </c>
      <c r="C132" s="9" t="str">
        <f ca="1">IF(PaymentSchedule3[[#This Row],[Payment number]]&lt;&gt;"",EOMONTH(LoanStartDate,ROW(PaymentSchedule3[[#This Row],[Payment number]])-ROW(PaymentSchedule3[[#Headers],[Payment number]])-2)+DAY(LoanStartDate),"")</f>
        <v/>
      </c>
      <c r="D132" s="10" t="str">
        <f ca="1">IF(PaymentSchedule3[[#This Row],[Payment number]]&lt;&gt;"",IF(ROW()-ROW(PaymentSchedule3[[#Headers],[Beginning
balance]])=1,LoanAmount,INDEX(PaymentSchedule3[Ending
balance],ROW()-ROW(PaymentSchedule3[[#Headers],[Beginning
balance]])-1)),"")</f>
        <v/>
      </c>
      <c r="E132" s="10" t="str">
        <f ca="1">IF(PaymentSchedule3[[#This Row],[Payment number]]&lt;&gt;"",ScheduledPayment,"")</f>
        <v/>
      </c>
      <c r="F13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2" s="10" t="str">
        <f ca="1">IF(PaymentSchedule3[[#This Row],[Payment number]]&lt;&gt;"",PaymentSchedule3[[#This Row],[Total
payment]]-PaymentSchedule3[[#This Row],[Interest]],"")</f>
        <v/>
      </c>
      <c r="I132" s="10" t="str">
        <f ca="1">IF(PaymentSchedule3[[#This Row],[Payment number]]&lt;&gt;"",PaymentSchedule3[[#This Row],[Beginning
balance]]*(InterestRate/PaymentsPerYear),"")</f>
        <v/>
      </c>
      <c r="J132" s="10" t="str">
        <f ca="1">IF(PaymentSchedule3[[#This Row],[Payment number]]&lt;&gt;"",IF(PaymentSchedule3[[#This Row],[Scheduled payment]]+PaymentSchedule3[[#This Row],[Extra
payment]]&lt;=PaymentSchedule3[[#This Row],[Beginning
balance]],PaymentSchedule3[[#This Row],[Beginning
balance]]-PaymentSchedule3[[#This Row],[Principal]],0),"")</f>
        <v/>
      </c>
      <c r="K132" s="11" t="str">
        <f ca="1">IF(PaymentSchedule3[[#This Row],[Payment number]]&lt;&gt;"",SUM(INDEX(PaymentSchedule3[Interest],1,1):PaymentSchedule3[[#This Row],[Interest]]),"")</f>
        <v/>
      </c>
    </row>
    <row r="133" spans="2:11" ht="21" customHeight="1" x14ac:dyDescent="0.2">
      <c r="B133" s="8" t="str">
        <f ca="1">IF(LoanIsGood,IF(ROW()-ROW(PaymentSchedule3[[#Headers],[Payment number]])&gt;ScheduledNumberOfPayments,"",ROW()-ROW(PaymentSchedule3[[#Headers],[Payment number]])),"")</f>
        <v/>
      </c>
      <c r="C133" s="9" t="str">
        <f ca="1">IF(PaymentSchedule3[[#This Row],[Payment number]]&lt;&gt;"",EOMONTH(LoanStartDate,ROW(PaymentSchedule3[[#This Row],[Payment number]])-ROW(PaymentSchedule3[[#Headers],[Payment number]])-2)+DAY(LoanStartDate),"")</f>
        <v/>
      </c>
      <c r="D133" s="10" t="str">
        <f ca="1">IF(PaymentSchedule3[[#This Row],[Payment number]]&lt;&gt;"",IF(ROW()-ROW(PaymentSchedule3[[#Headers],[Beginning
balance]])=1,LoanAmount,INDEX(PaymentSchedule3[Ending
balance],ROW()-ROW(PaymentSchedule3[[#Headers],[Beginning
balance]])-1)),"")</f>
        <v/>
      </c>
      <c r="E133" s="10" t="str">
        <f ca="1">IF(PaymentSchedule3[[#This Row],[Payment number]]&lt;&gt;"",ScheduledPayment,"")</f>
        <v/>
      </c>
      <c r="F13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3" s="10" t="str">
        <f ca="1">IF(PaymentSchedule3[[#This Row],[Payment number]]&lt;&gt;"",PaymentSchedule3[[#This Row],[Total
payment]]-PaymentSchedule3[[#This Row],[Interest]],"")</f>
        <v/>
      </c>
      <c r="I133" s="10" t="str">
        <f ca="1">IF(PaymentSchedule3[[#This Row],[Payment number]]&lt;&gt;"",PaymentSchedule3[[#This Row],[Beginning
balance]]*(InterestRate/PaymentsPerYear),"")</f>
        <v/>
      </c>
      <c r="J133" s="10" t="str">
        <f ca="1">IF(PaymentSchedule3[[#This Row],[Payment number]]&lt;&gt;"",IF(PaymentSchedule3[[#This Row],[Scheduled payment]]+PaymentSchedule3[[#This Row],[Extra
payment]]&lt;=PaymentSchedule3[[#This Row],[Beginning
balance]],PaymentSchedule3[[#This Row],[Beginning
balance]]-PaymentSchedule3[[#This Row],[Principal]],0),"")</f>
        <v/>
      </c>
      <c r="K133" s="11" t="str">
        <f ca="1">IF(PaymentSchedule3[[#This Row],[Payment number]]&lt;&gt;"",SUM(INDEX(PaymentSchedule3[Interest],1,1):PaymentSchedule3[[#This Row],[Interest]]),"")</f>
        <v/>
      </c>
    </row>
    <row r="134" spans="2:11" ht="21" customHeight="1" x14ac:dyDescent="0.2">
      <c r="B134" s="8" t="str">
        <f ca="1">IF(LoanIsGood,IF(ROW()-ROW(PaymentSchedule3[[#Headers],[Payment number]])&gt;ScheduledNumberOfPayments,"",ROW()-ROW(PaymentSchedule3[[#Headers],[Payment number]])),"")</f>
        <v/>
      </c>
      <c r="C134" s="9" t="str">
        <f ca="1">IF(PaymentSchedule3[[#This Row],[Payment number]]&lt;&gt;"",EOMONTH(LoanStartDate,ROW(PaymentSchedule3[[#This Row],[Payment number]])-ROW(PaymentSchedule3[[#Headers],[Payment number]])-2)+DAY(LoanStartDate),"")</f>
        <v/>
      </c>
      <c r="D134" s="10" t="str">
        <f ca="1">IF(PaymentSchedule3[[#This Row],[Payment number]]&lt;&gt;"",IF(ROW()-ROW(PaymentSchedule3[[#Headers],[Beginning
balance]])=1,LoanAmount,INDEX(PaymentSchedule3[Ending
balance],ROW()-ROW(PaymentSchedule3[[#Headers],[Beginning
balance]])-1)),"")</f>
        <v/>
      </c>
      <c r="E134" s="10" t="str">
        <f ca="1">IF(PaymentSchedule3[[#This Row],[Payment number]]&lt;&gt;"",ScheduledPayment,"")</f>
        <v/>
      </c>
      <c r="F13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4" s="10" t="str">
        <f ca="1">IF(PaymentSchedule3[[#This Row],[Payment number]]&lt;&gt;"",PaymentSchedule3[[#This Row],[Total
payment]]-PaymentSchedule3[[#This Row],[Interest]],"")</f>
        <v/>
      </c>
      <c r="I134" s="10" t="str">
        <f ca="1">IF(PaymentSchedule3[[#This Row],[Payment number]]&lt;&gt;"",PaymentSchedule3[[#This Row],[Beginning
balance]]*(InterestRate/PaymentsPerYear),"")</f>
        <v/>
      </c>
      <c r="J134" s="10" t="str">
        <f ca="1">IF(PaymentSchedule3[[#This Row],[Payment number]]&lt;&gt;"",IF(PaymentSchedule3[[#This Row],[Scheduled payment]]+PaymentSchedule3[[#This Row],[Extra
payment]]&lt;=PaymentSchedule3[[#This Row],[Beginning
balance]],PaymentSchedule3[[#This Row],[Beginning
balance]]-PaymentSchedule3[[#This Row],[Principal]],0),"")</f>
        <v/>
      </c>
      <c r="K134" s="11" t="str">
        <f ca="1">IF(PaymentSchedule3[[#This Row],[Payment number]]&lt;&gt;"",SUM(INDEX(PaymentSchedule3[Interest],1,1):PaymentSchedule3[[#This Row],[Interest]]),"")</f>
        <v/>
      </c>
    </row>
    <row r="135" spans="2:11" ht="21" customHeight="1" x14ac:dyDescent="0.2">
      <c r="B135" s="8" t="str">
        <f ca="1">IF(LoanIsGood,IF(ROW()-ROW(PaymentSchedule3[[#Headers],[Payment number]])&gt;ScheduledNumberOfPayments,"",ROW()-ROW(PaymentSchedule3[[#Headers],[Payment number]])),"")</f>
        <v/>
      </c>
      <c r="C135" s="9" t="str">
        <f ca="1">IF(PaymentSchedule3[[#This Row],[Payment number]]&lt;&gt;"",EOMONTH(LoanStartDate,ROW(PaymentSchedule3[[#This Row],[Payment number]])-ROW(PaymentSchedule3[[#Headers],[Payment number]])-2)+DAY(LoanStartDate),"")</f>
        <v/>
      </c>
      <c r="D135" s="10" t="str">
        <f ca="1">IF(PaymentSchedule3[[#This Row],[Payment number]]&lt;&gt;"",IF(ROW()-ROW(PaymentSchedule3[[#Headers],[Beginning
balance]])=1,LoanAmount,INDEX(PaymentSchedule3[Ending
balance],ROW()-ROW(PaymentSchedule3[[#Headers],[Beginning
balance]])-1)),"")</f>
        <v/>
      </c>
      <c r="E135" s="10" t="str">
        <f ca="1">IF(PaymentSchedule3[[#This Row],[Payment number]]&lt;&gt;"",ScheduledPayment,"")</f>
        <v/>
      </c>
      <c r="F13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5" s="10" t="str">
        <f ca="1">IF(PaymentSchedule3[[#This Row],[Payment number]]&lt;&gt;"",PaymentSchedule3[[#This Row],[Total
payment]]-PaymentSchedule3[[#This Row],[Interest]],"")</f>
        <v/>
      </c>
      <c r="I135" s="10" t="str">
        <f ca="1">IF(PaymentSchedule3[[#This Row],[Payment number]]&lt;&gt;"",PaymentSchedule3[[#This Row],[Beginning
balance]]*(InterestRate/PaymentsPerYear),"")</f>
        <v/>
      </c>
      <c r="J135" s="10" t="str">
        <f ca="1">IF(PaymentSchedule3[[#This Row],[Payment number]]&lt;&gt;"",IF(PaymentSchedule3[[#This Row],[Scheduled payment]]+PaymentSchedule3[[#This Row],[Extra
payment]]&lt;=PaymentSchedule3[[#This Row],[Beginning
balance]],PaymentSchedule3[[#This Row],[Beginning
balance]]-PaymentSchedule3[[#This Row],[Principal]],0),"")</f>
        <v/>
      </c>
      <c r="K135" s="11" t="str">
        <f ca="1">IF(PaymentSchedule3[[#This Row],[Payment number]]&lt;&gt;"",SUM(INDEX(PaymentSchedule3[Interest],1,1):PaymentSchedule3[[#This Row],[Interest]]),"")</f>
        <v/>
      </c>
    </row>
    <row r="136" spans="2:11" ht="21" customHeight="1" x14ac:dyDescent="0.2">
      <c r="B136" s="8" t="str">
        <f ca="1">IF(LoanIsGood,IF(ROW()-ROW(PaymentSchedule3[[#Headers],[Payment number]])&gt;ScheduledNumberOfPayments,"",ROW()-ROW(PaymentSchedule3[[#Headers],[Payment number]])),"")</f>
        <v/>
      </c>
      <c r="C136" s="9" t="str">
        <f ca="1">IF(PaymentSchedule3[[#This Row],[Payment number]]&lt;&gt;"",EOMONTH(LoanStartDate,ROW(PaymentSchedule3[[#This Row],[Payment number]])-ROW(PaymentSchedule3[[#Headers],[Payment number]])-2)+DAY(LoanStartDate),"")</f>
        <v/>
      </c>
      <c r="D136" s="10" t="str">
        <f ca="1">IF(PaymentSchedule3[[#This Row],[Payment number]]&lt;&gt;"",IF(ROW()-ROW(PaymentSchedule3[[#Headers],[Beginning
balance]])=1,LoanAmount,INDEX(PaymentSchedule3[Ending
balance],ROW()-ROW(PaymentSchedule3[[#Headers],[Beginning
balance]])-1)),"")</f>
        <v/>
      </c>
      <c r="E136" s="10" t="str">
        <f ca="1">IF(PaymentSchedule3[[#This Row],[Payment number]]&lt;&gt;"",ScheduledPayment,"")</f>
        <v/>
      </c>
      <c r="F13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6" s="10" t="str">
        <f ca="1">IF(PaymentSchedule3[[#This Row],[Payment number]]&lt;&gt;"",PaymentSchedule3[[#This Row],[Total
payment]]-PaymentSchedule3[[#This Row],[Interest]],"")</f>
        <v/>
      </c>
      <c r="I136" s="10" t="str">
        <f ca="1">IF(PaymentSchedule3[[#This Row],[Payment number]]&lt;&gt;"",PaymentSchedule3[[#This Row],[Beginning
balance]]*(InterestRate/PaymentsPerYear),"")</f>
        <v/>
      </c>
      <c r="J136" s="10" t="str">
        <f ca="1">IF(PaymentSchedule3[[#This Row],[Payment number]]&lt;&gt;"",IF(PaymentSchedule3[[#This Row],[Scheduled payment]]+PaymentSchedule3[[#This Row],[Extra
payment]]&lt;=PaymentSchedule3[[#This Row],[Beginning
balance]],PaymentSchedule3[[#This Row],[Beginning
balance]]-PaymentSchedule3[[#This Row],[Principal]],0),"")</f>
        <v/>
      </c>
      <c r="K136" s="11" t="str">
        <f ca="1">IF(PaymentSchedule3[[#This Row],[Payment number]]&lt;&gt;"",SUM(INDEX(PaymentSchedule3[Interest],1,1):PaymentSchedule3[[#This Row],[Interest]]),"")</f>
        <v/>
      </c>
    </row>
    <row r="137" spans="2:11" ht="21" customHeight="1" x14ac:dyDescent="0.2">
      <c r="B137" s="8" t="str">
        <f ca="1">IF(LoanIsGood,IF(ROW()-ROW(PaymentSchedule3[[#Headers],[Payment number]])&gt;ScheduledNumberOfPayments,"",ROW()-ROW(PaymentSchedule3[[#Headers],[Payment number]])),"")</f>
        <v/>
      </c>
      <c r="C137" s="9" t="str">
        <f ca="1">IF(PaymentSchedule3[[#This Row],[Payment number]]&lt;&gt;"",EOMONTH(LoanStartDate,ROW(PaymentSchedule3[[#This Row],[Payment number]])-ROW(PaymentSchedule3[[#Headers],[Payment number]])-2)+DAY(LoanStartDate),"")</f>
        <v/>
      </c>
      <c r="D137" s="10" t="str">
        <f ca="1">IF(PaymentSchedule3[[#This Row],[Payment number]]&lt;&gt;"",IF(ROW()-ROW(PaymentSchedule3[[#Headers],[Beginning
balance]])=1,LoanAmount,INDEX(PaymentSchedule3[Ending
balance],ROW()-ROW(PaymentSchedule3[[#Headers],[Beginning
balance]])-1)),"")</f>
        <v/>
      </c>
      <c r="E137" s="10" t="str">
        <f ca="1">IF(PaymentSchedule3[[#This Row],[Payment number]]&lt;&gt;"",ScheduledPayment,"")</f>
        <v/>
      </c>
      <c r="F13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7" s="10" t="str">
        <f ca="1">IF(PaymentSchedule3[[#This Row],[Payment number]]&lt;&gt;"",PaymentSchedule3[[#This Row],[Total
payment]]-PaymentSchedule3[[#This Row],[Interest]],"")</f>
        <v/>
      </c>
      <c r="I137" s="10" t="str">
        <f ca="1">IF(PaymentSchedule3[[#This Row],[Payment number]]&lt;&gt;"",PaymentSchedule3[[#This Row],[Beginning
balance]]*(InterestRate/PaymentsPerYear),"")</f>
        <v/>
      </c>
      <c r="J137" s="10" t="str">
        <f ca="1">IF(PaymentSchedule3[[#This Row],[Payment number]]&lt;&gt;"",IF(PaymentSchedule3[[#This Row],[Scheduled payment]]+PaymentSchedule3[[#This Row],[Extra
payment]]&lt;=PaymentSchedule3[[#This Row],[Beginning
balance]],PaymentSchedule3[[#This Row],[Beginning
balance]]-PaymentSchedule3[[#This Row],[Principal]],0),"")</f>
        <v/>
      </c>
      <c r="K137" s="11" t="str">
        <f ca="1">IF(PaymentSchedule3[[#This Row],[Payment number]]&lt;&gt;"",SUM(INDEX(PaymentSchedule3[Interest],1,1):PaymentSchedule3[[#This Row],[Interest]]),"")</f>
        <v/>
      </c>
    </row>
    <row r="138" spans="2:11" ht="21" customHeight="1" x14ac:dyDescent="0.2">
      <c r="B138" s="8" t="str">
        <f ca="1">IF(LoanIsGood,IF(ROW()-ROW(PaymentSchedule3[[#Headers],[Payment number]])&gt;ScheduledNumberOfPayments,"",ROW()-ROW(PaymentSchedule3[[#Headers],[Payment number]])),"")</f>
        <v/>
      </c>
      <c r="C138" s="9" t="str">
        <f ca="1">IF(PaymentSchedule3[[#This Row],[Payment number]]&lt;&gt;"",EOMONTH(LoanStartDate,ROW(PaymentSchedule3[[#This Row],[Payment number]])-ROW(PaymentSchedule3[[#Headers],[Payment number]])-2)+DAY(LoanStartDate),"")</f>
        <v/>
      </c>
      <c r="D138" s="10" t="str">
        <f ca="1">IF(PaymentSchedule3[[#This Row],[Payment number]]&lt;&gt;"",IF(ROW()-ROW(PaymentSchedule3[[#Headers],[Beginning
balance]])=1,LoanAmount,INDEX(PaymentSchedule3[Ending
balance],ROW()-ROW(PaymentSchedule3[[#Headers],[Beginning
balance]])-1)),"")</f>
        <v/>
      </c>
      <c r="E138" s="10" t="str">
        <f ca="1">IF(PaymentSchedule3[[#This Row],[Payment number]]&lt;&gt;"",ScheduledPayment,"")</f>
        <v/>
      </c>
      <c r="F13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8" s="10" t="str">
        <f ca="1">IF(PaymentSchedule3[[#This Row],[Payment number]]&lt;&gt;"",PaymentSchedule3[[#This Row],[Total
payment]]-PaymentSchedule3[[#This Row],[Interest]],"")</f>
        <v/>
      </c>
      <c r="I138" s="10" t="str">
        <f ca="1">IF(PaymentSchedule3[[#This Row],[Payment number]]&lt;&gt;"",PaymentSchedule3[[#This Row],[Beginning
balance]]*(InterestRate/PaymentsPerYear),"")</f>
        <v/>
      </c>
      <c r="J138" s="10" t="str">
        <f ca="1">IF(PaymentSchedule3[[#This Row],[Payment number]]&lt;&gt;"",IF(PaymentSchedule3[[#This Row],[Scheduled payment]]+PaymentSchedule3[[#This Row],[Extra
payment]]&lt;=PaymentSchedule3[[#This Row],[Beginning
balance]],PaymentSchedule3[[#This Row],[Beginning
balance]]-PaymentSchedule3[[#This Row],[Principal]],0),"")</f>
        <v/>
      </c>
      <c r="K138" s="11" t="str">
        <f ca="1">IF(PaymentSchedule3[[#This Row],[Payment number]]&lt;&gt;"",SUM(INDEX(PaymentSchedule3[Interest],1,1):PaymentSchedule3[[#This Row],[Interest]]),"")</f>
        <v/>
      </c>
    </row>
    <row r="139" spans="2:11" ht="21" customHeight="1" x14ac:dyDescent="0.2">
      <c r="B139" s="8" t="str">
        <f ca="1">IF(LoanIsGood,IF(ROW()-ROW(PaymentSchedule3[[#Headers],[Payment number]])&gt;ScheduledNumberOfPayments,"",ROW()-ROW(PaymentSchedule3[[#Headers],[Payment number]])),"")</f>
        <v/>
      </c>
      <c r="C139" s="9" t="str">
        <f ca="1">IF(PaymentSchedule3[[#This Row],[Payment number]]&lt;&gt;"",EOMONTH(LoanStartDate,ROW(PaymentSchedule3[[#This Row],[Payment number]])-ROW(PaymentSchedule3[[#Headers],[Payment number]])-2)+DAY(LoanStartDate),"")</f>
        <v/>
      </c>
      <c r="D139" s="10" t="str">
        <f ca="1">IF(PaymentSchedule3[[#This Row],[Payment number]]&lt;&gt;"",IF(ROW()-ROW(PaymentSchedule3[[#Headers],[Beginning
balance]])=1,LoanAmount,INDEX(PaymentSchedule3[Ending
balance],ROW()-ROW(PaymentSchedule3[[#Headers],[Beginning
balance]])-1)),"")</f>
        <v/>
      </c>
      <c r="E139" s="10" t="str">
        <f ca="1">IF(PaymentSchedule3[[#This Row],[Payment number]]&lt;&gt;"",ScheduledPayment,"")</f>
        <v/>
      </c>
      <c r="F13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3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39" s="10" t="str">
        <f ca="1">IF(PaymentSchedule3[[#This Row],[Payment number]]&lt;&gt;"",PaymentSchedule3[[#This Row],[Total
payment]]-PaymentSchedule3[[#This Row],[Interest]],"")</f>
        <v/>
      </c>
      <c r="I139" s="10" t="str">
        <f ca="1">IF(PaymentSchedule3[[#This Row],[Payment number]]&lt;&gt;"",PaymentSchedule3[[#This Row],[Beginning
balance]]*(InterestRate/PaymentsPerYear),"")</f>
        <v/>
      </c>
      <c r="J139" s="10" t="str">
        <f ca="1">IF(PaymentSchedule3[[#This Row],[Payment number]]&lt;&gt;"",IF(PaymentSchedule3[[#This Row],[Scheduled payment]]+PaymentSchedule3[[#This Row],[Extra
payment]]&lt;=PaymentSchedule3[[#This Row],[Beginning
balance]],PaymentSchedule3[[#This Row],[Beginning
balance]]-PaymentSchedule3[[#This Row],[Principal]],0),"")</f>
        <v/>
      </c>
      <c r="K139" s="11" t="str">
        <f ca="1">IF(PaymentSchedule3[[#This Row],[Payment number]]&lt;&gt;"",SUM(INDEX(PaymentSchedule3[Interest],1,1):PaymentSchedule3[[#This Row],[Interest]]),"")</f>
        <v/>
      </c>
    </row>
    <row r="140" spans="2:11" ht="21" customHeight="1" x14ac:dyDescent="0.2">
      <c r="B140" s="8" t="str">
        <f ca="1">IF(LoanIsGood,IF(ROW()-ROW(PaymentSchedule3[[#Headers],[Payment number]])&gt;ScheduledNumberOfPayments,"",ROW()-ROW(PaymentSchedule3[[#Headers],[Payment number]])),"")</f>
        <v/>
      </c>
      <c r="C140" s="9" t="str">
        <f ca="1">IF(PaymentSchedule3[[#This Row],[Payment number]]&lt;&gt;"",EOMONTH(LoanStartDate,ROW(PaymentSchedule3[[#This Row],[Payment number]])-ROW(PaymentSchedule3[[#Headers],[Payment number]])-2)+DAY(LoanStartDate),"")</f>
        <v/>
      </c>
      <c r="D140" s="10" t="str">
        <f ca="1">IF(PaymentSchedule3[[#This Row],[Payment number]]&lt;&gt;"",IF(ROW()-ROW(PaymentSchedule3[[#Headers],[Beginning
balance]])=1,LoanAmount,INDEX(PaymentSchedule3[Ending
balance],ROW()-ROW(PaymentSchedule3[[#Headers],[Beginning
balance]])-1)),"")</f>
        <v/>
      </c>
      <c r="E140" s="10" t="str">
        <f ca="1">IF(PaymentSchedule3[[#This Row],[Payment number]]&lt;&gt;"",ScheduledPayment,"")</f>
        <v/>
      </c>
      <c r="F14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0" s="10" t="str">
        <f ca="1">IF(PaymentSchedule3[[#This Row],[Payment number]]&lt;&gt;"",PaymentSchedule3[[#This Row],[Total
payment]]-PaymentSchedule3[[#This Row],[Interest]],"")</f>
        <v/>
      </c>
      <c r="I140" s="10" t="str">
        <f ca="1">IF(PaymentSchedule3[[#This Row],[Payment number]]&lt;&gt;"",PaymentSchedule3[[#This Row],[Beginning
balance]]*(InterestRate/PaymentsPerYear),"")</f>
        <v/>
      </c>
      <c r="J140" s="10" t="str">
        <f ca="1">IF(PaymentSchedule3[[#This Row],[Payment number]]&lt;&gt;"",IF(PaymentSchedule3[[#This Row],[Scheduled payment]]+PaymentSchedule3[[#This Row],[Extra
payment]]&lt;=PaymentSchedule3[[#This Row],[Beginning
balance]],PaymentSchedule3[[#This Row],[Beginning
balance]]-PaymentSchedule3[[#This Row],[Principal]],0),"")</f>
        <v/>
      </c>
      <c r="K140" s="11" t="str">
        <f ca="1">IF(PaymentSchedule3[[#This Row],[Payment number]]&lt;&gt;"",SUM(INDEX(PaymentSchedule3[Interest],1,1):PaymentSchedule3[[#This Row],[Interest]]),"")</f>
        <v/>
      </c>
    </row>
    <row r="141" spans="2:11" ht="21" customHeight="1" x14ac:dyDescent="0.2">
      <c r="B141" s="8" t="str">
        <f ca="1">IF(LoanIsGood,IF(ROW()-ROW(PaymentSchedule3[[#Headers],[Payment number]])&gt;ScheduledNumberOfPayments,"",ROW()-ROW(PaymentSchedule3[[#Headers],[Payment number]])),"")</f>
        <v/>
      </c>
      <c r="C141" s="9" t="str">
        <f ca="1">IF(PaymentSchedule3[[#This Row],[Payment number]]&lt;&gt;"",EOMONTH(LoanStartDate,ROW(PaymentSchedule3[[#This Row],[Payment number]])-ROW(PaymentSchedule3[[#Headers],[Payment number]])-2)+DAY(LoanStartDate),"")</f>
        <v/>
      </c>
      <c r="D141" s="10" t="str">
        <f ca="1">IF(PaymentSchedule3[[#This Row],[Payment number]]&lt;&gt;"",IF(ROW()-ROW(PaymentSchedule3[[#Headers],[Beginning
balance]])=1,LoanAmount,INDEX(PaymentSchedule3[Ending
balance],ROW()-ROW(PaymentSchedule3[[#Headers],[Beginning
balance]])-1)),"")</f>
        <v/>
      </c>
      <c r="E141" s="10" t="str">
        <f ca="1">IF(PaymentSchedule3[[#This Row],[Payment number]]&lt;&gt;"",ScheduledPayment,"")</f>
        <v/>
      </c>
      <c r="F14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1" s="10" t="str">
        <f ca="1">IF(PaymentSchedule3[[#This Row],[Payment number]]&lt;&gt;"",PaymentSchedule3[[#This Row],[Total
payment]]-PaymentSchedule3[[#This Row],[Interest]],"")</f>
        <v/>
      </c>
      <c r="I141" s="10" t="str">
        <f ca="1">IF(PaymentSchedule3[[#This Row],[Payment number]]&lt;&gt;"",PaymentSchedule3[[#This Row],[Beginning
balance]]*(InterestRate/PaymentsPerYear),"")</f>
        <v/>
      </c>
      <c r="J141" s="10" t="str">
        <f ca="1">IF(PaymentSchedule3[[#This Row],[Payment number]]&lt;&gt;"",IF(PaymentSchedule3[[#This Row],[Scheduled payment]]+PaymentSchedule3[[#This Row],[Extra
payment]]&lt;=PaymentSchedule3[[#This Row],[Beginning
balance]],PaymentSchedule3[[#This Row],[Beginning
balance]]-PaymentSchedule3[[#This Row],[Principal]],0),"")</f>
        <v/>
      </c>
      <c r="K141" s="11" t="str">
        <f ca="1">IF(PaymentSchedule3[[#This Row],[Payment number]]&lt;&gt;"",SUM(INDEX(PaymentSchedule3[Interest],1,1):PaymentSchedule3[[#This Row],[Interest]]),"")</f>
        <v/>
      </c>
    </row>
    <row r="142" spans="2:11" ht="21" customHeight="1" x14ac:dyDescent="0.2">
      <c r="B142" s="8" t="str">
        <f ca="1">IF(LoanIsGood,IF(ROW()-ROW(PaymentSchedule3[[#Headers],[Payment number]])&gt;ScheduledNumberOfPayments,"",ROW()-ROW(PaymentSchedule3[[#Headers],[Payment number]])),"")</f>
        <v/>
      </c>
      <c r="C142" s="9" t="str">
        <f ca="1">IF(PaymentSchedule3[[#This Row],[Payment number]]&lt;&gt;"",EOMONTH(LoanStartDate,ROW(PaymentSchedule3[[#This Row],[Payment number]])-ROW(PaymentSchedule3[[#Headers],[Payment number]])-2)+DAY(LoanStartDate),"")</f>
        <v/>
      </c>
      <c r="D142" s="10" t="str">
        <f ca="1">IF(PaymentSchedule3[[#This Row],[Payment number]]&lt;&gt;"",IF(ROW()-ROW(PaymentSchedule3[[#Headers],[Beginning
balance]])=1,LoanAmount,INDEX(PaymentSchedule3[Ending
balance],ROW()-ROW(PaymentSchedule3[[#Headers],[Beginning
balance]])-1)),"")</f>
        <v/>
      </c>
      <c r="E142" s="10" t="str">
        <f ca="1">IF(PaymentSchedule3[[#This Row],[Payment number]]&lt;&gt;"",ScheduledPayment,"")</f>
        <v/>
      </c>
      <c r="F14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2" s="10" t="str">
        <f ca="1">IF(PaymentSchedule3[[#This Row],[Payment number]]&lt;&gt;"",PaymentSchedule3[[#This Row],[Total
payment]]-PaymentSchedule3[[#This Row],[Interest]],"")</f>
        <v/>
      </c>
      <c r="I142" s="10" t="str">
        <f ca="1">IF(PaymentSchedule3[[#This Row],[Payment number]]&lt;&gt;"",PaymentSchedule3[[#This Row],[Beginning
balance]]*(InterestRate/PaymentsPerYear),"")</f>
        <v/>
      </c>
      <c r="J142" s="10" t="str">
        <f ca="1">IF(PaymentSchedule3[[#This Row],[Payment number]]&lt;&gt;"",IF(PaymentSchedule3[[#This Row],[Scheduled payment]]+PaymentSchedule3[[#This Row],[Extra
payment]]&lt;=PaymentSchedule3[[#This Row],[Beginning
balance]],PaymentSchedule3[[#This Row],[Beginning
balance]]-PaymentSchedule3[[#This Row],[Principal]],0),"")</f>
        <v/>
      </c>
      <c r="K142" s="11" t="str">
        <f ca="1">IF(PaymentSchedule3[[#This Row],[Payment number]]&lt;&gt;"",SUM(INDEX(PaymentSchedule3[Interest],1,1):PaymentSchedule3[[#This Row],[Interest]]),"")</f>
        <v/>
      </c>
    </row>
    <row r="143" spans="2:11" ht="21" customHeight="1" x14ac:dyDescent="0.2">
      <c r="B143" s="8" t="str">
        <f ca="1">IF(LoanIsGood,IF(ROW()-ROW(PaymentSchedule3[[#Headers],[Payment number]])&gt;ScheduledNumberOfPayments,"",ROW()-ROW(PaymentSchedule3[[#Headers],[Payment number]])),"")</f>
        <v/>
      </c>
      <c r="C143" s="9" t="str">
        <f ca="1">IF(PaymentSchedule3[[#This Row],[Payment number]]&lt;&gt;"",EOMONTH(LoanStartDate,ROW(PaymentSchedule3[[#This Row],[Payment number]])-ROW(PaymentSchedule3[[#Headers],[Payment number]])-2)+DAY(LoanStartDate),"")</f>
        <v/>
      </c>
      <c r="D143" s="10" t="str">
        <f ca="1">IF(PaymentSchedule3[[#This Row],[Payment number]]&lt;&gt;"",IF(ROW()-ROW(PaymentSchedule3[[#Headers],[Beginning
balance]])=1,LoanAmount,INDEX(PaymentSchedule3[Ending
balance],ROW()-ROW(PaymentSchedule3[[#Headers],[Beginning
balance]])-1)),"")</f>
        <v/>
      </c>
      <c r="E143" s="10" t="str">
        <f ca="1">IF(PaymentSchedule3[[#This Row],[Payment number]]&lt;&gt;"",ScheduledPayment,"")</f>
        <v/>
      </c>
      <c r="F14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3" s="10" t="str">
        <f ca="1">IF(PaymentSchedule3[[#This Row],[Payment number]]&lt;&gt;"",PaymentSchedule3[[#This Row],[Total
payment]]-PaymentSchedule3[[#This Row],[Interest]],"")</f>
        <v/>
      </c>
      <c r="I143" s="10" t="str">
        <f ca="1">IF(PaymentSchedule3[[#This Row],[Payment number]]&lt;&gt;"",PaymentSchedule3[[#This Row],[Beginning
balance]]*(InterestRate/PaymentsPerYear),"")</f>
        <v/>
      </c>
      <c r="J143" s="10" t="str">
        <f ca="1">IF(PaymentSchedule3[[#This Row],[Payment number]]&lt;&gt;"",IF(PaymentSchedule3[[#This Row],[Scheduled payment]]+PaymentSchedule3[[#This Row],[Extra
payment]]&lt;=PaymentSchedule3[[#This Row],[Beginning
balance]],PaymentSchedule3[[#This Row],[Beginning
balance]]-PaymentSchedule3[[#This Row],[Principal]],0),"")</f>
        <v/>
      </c>
      <c r="K143" s="11" t="str">
        <f ca="1">IF(PaymentSchedule3[[#This Row],[Payment number]]&lt;&gt;"",SUM(INDEX(PaymentSchedule3[Interest],1,1):PaymentSchedule3[[#This Row],[Interest]]),"")</f>
        <v/>
      </c>
    </row>
    <row r="144" spans="2:11" ht="21" customHeight="1" x14ac:dyDescent="0.2">
      <c r="B144" s="8" t="str">
        <f ca="1">IF(LoanIsGood,IF(ROW()-ROW(PaymentSchedule3[[#Headers],[Payment number]])&gt;ScheduledNumberOfPayments,"",ROW()-ROW(PaymentSchedule3[[#Headers],[Payment number]])),"")</f>
        <v/>
      </c>
      <c r="C144" s="9" t="str">
        <f ca="1">IF(PaymentSchedule3[[#This Row],[Payment number]]&lt;&gt;"",EOMONTH(LoanStartDate,ROW(PaymentSchedule3[[#This Row],[Payment number]])-ROW(PaymentSchedule3[[#Headers],[Payment number]])-2)+DAY(LoanStartDate),"")</f>
        <v/>
      </c>
      <c r="D144" s="10" t="str">
        <f ca="1">IF(PaymentSchedule3[[#This Row],[Payment number]]&lt;&gt;"",IF(ROW()-ROW(PaymentSchedule3[[#Headers],[Beginning
balance]])=1,LoanAmount,INDEX(PaymentSchedule3[Ending
balance],ROW()-ROW(PaymentSchedule3[[#Headers],[Beginning
balance]])-1)),"")</f>
        <v/>
      </c>
      <c r="E144" s="10" t="str">
        <f ca="1">IF(PaymentSchedule3[[#This Row],[Payment number]]&lt;&gt;"",ScheduledPayment,"")</f>
        <v/>
      </c>
      <c r="F14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4" s="10" t="str">
        <f ca="1">IF(PaymentSchedule3[[#This Row],[Payment number]]&lt;&gt;"",PaymentSchedule3[[#This Row],[Total
payment]]-PaymentSchedule3[[#This Row],[Interest]],"")</f>
        <v/>
      </c>
      <c r="I144" s="10" t="str">
        <f ca="1">IF(PaymentSchedule3[[#This Row],[Payment number]]&lt;&gt;"",PaymentSchedule3[[#This Row],[Beginning
balance]]*(InterestRate/PaymentsPerYear),"")</f>
        <v/>
      </c>
      <c r="J144" s="10" t="str">
        <f ca="1">IF(PaymentSchedule3[[#This Row],[Payment number]]&lt;&gt;"",IF(PaymentSchedule3[[#This Row],[Scheduled payment]]+PaymentSchedule3[[#This Row],[Extra
payment]]&lt;=PaymentSchedule3[[#This Row],[Beginning
balance]],PaymentSchedule3[[#This Row],[Beginning
balance]]-PaymentSchedule3[[#This Row],[Principal]],0),"")</f>
        <v/>
      </c>
      <c r="K144" s="11" t="str">
        <f ca="1">IF(PaymentSchedule3[[#This Row],[Payment number]]&lt;&gt;"",SUM(INDEX(PaymentSchedule3[Interest],1,1):PaymentSchedule3[[#This Row],[Interest]]),"")</f>
        <v/>
      </c>
    </row>
    <row r="145" spans="2:11" ht="21" customHeight="1" x14ac:dyDescent="0.2">
      <c r="B145" s="8" t="str">
        <f ca="1">IF(LoanIsGood,IF(ROW()-ROW(PaymentSchedule3[[#Headers],[Payment number]])&gt;ScheduledNumberOfPayments,"",ROW()-ROW(PaymentSchedule3[[#Headers],[Payment number]])),"")</f>
        <v/>
      </c>
      <c r="C145" s="9" t="str">
        <f ca="1">IF(PaymentSchedule3[[#This Row],[Payment number]]&lt;&gt;"",EOMONTH(LoanStartDate,ROW(PaymentSchedule3[[#This Row],[Payment number]])-ROW(PaymentSchedule3[[#Headers],[Payment number]])-2)+DAY(LoanStartDate),"")</f>
        <v/>
      </c>
      <c r="D145" s="10" t="str">
        <f ca="1">IF(PaymentSchedule3[[#This Row],[Payment number]]&lt;&gt;"",IF(ROW()-ROW(PaymentSchedule3[[#Headers],[Beginning
balance]])=1,LoanAmount,INDEX(PaymentSchedule3[Ending
balance],ROW()-ROW(PaymentSchedule3[[#Headers],[Beginning
balance]])-1)),"")</f>
        <v/>
      </c>
      <c r="E145" s="10" t="str">
        <f ca="1">IF(PaymentSchedule3[[#This Row],[Payment number]]&lt;&gt;"",ScheduledPayment,"")</f>
        <v/>
      </c>
      <c r="F14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5" s="10" t="str">
        <f ca="1">IF(PaymentSchedule3[[#This Row],[Payment number]]&lt;&gt;"",PaymentSchedule3[[#This Row],[Total
payment]]-PaymentSchedule3[[#This Row],[Interest]],"")</f>
        <v/>
      </c>
      <c r="I145" s="10" t="str">
        <f ca="1">IF(PaymentSchedule3[[#This Row],[Payment number]]&lt;&gt;"",PaymentSchedule3[[#This Row],[Beginning
balance]]*(InterestRate/PaymentsPerYear),"")</f>
        <v/>
      </c>
      <c r="J145" s="10" t="str">
        <f ca="1">IF(PaymentSchedule3[[#This Row],[Payment number]]&lt;&gt;"",IF(PaymentSchedule3[[#This Row],[Scheduled payment]]+PaymentSchedule3[[#This Row],[Extra
payment]]&lt;=PaymentSchedule3[[#This Row],[Beginning
balance]],PaymentSchedule3[[#This Row],[Beginning
balance]]-PaymentSchedule3[[#This Row],[Principal]],0),"")</f>
        <v/>
      </c>
      <c r="K145" s="11" t="str">
        <f ca="1">IF(PaymentSchedule3[[#This Row],[Payment number]]&lt;&gt;"",SUM(INDEX(PaymentSchedule3[Interest],1,1):PaymentSchedule3[[#This Row],[Interest]]),"")</f>
        <v/>
      </c>
    </row>
    <row r="146" spans="2:11" ht="21" customHeight="1" x14ac:dyDescent="0.2">
      <c r="B146" s="8" t="str">
        <f ca="1">IF(LoanIsGood,IF(ROW()-ROW(PaymentSchedule3[[#Headers],[Payment number]])&gt;ScheduledNumberOfPayments,"",ROW()-ROW(PaymentSchedule3[[#Headers],[Payment number]])),"")</f>
        <v/>
      </c>
      <c r="C146" s="9" t="str">
        <f ca="1">IF(PaymentSchedule3[[#This Row],[Payment number]]&lt;&gt;"",EOMONTH(LoanStartDate,ROW(PaymentSchedule3[[#This Row],[Payment number]])-ROW(PaymentSchedule3[[#Headers],[Payment number]])-2)+DAY(LoanStartDate),"")</f>
        <v/>
      </c>
      <c r="D146" s="10" t="str">
        <f ca="1">IF(PaymentSchedule3[[#This Row],[Payment number]]&lt;&gt;"",IF(ROW()-ROW(PaymentSchedule3[[#Headers],[Beginning
balance]])=1,LoanAmount,INDEX(PaymentSchedule3[Ending
balance],ROW()-ROW(PaymentSchedule3[[#Headers],[Beginning
balance]])-1)),"")</f>
        <v/>
      </c>
      <c r="E146" s="10" t="str">
        <f ca="1">IF(PaymentSchedule3[[#This Row],[Payment number]]&lt;&gt;"",ScheduledPayment,"")</f>
        <v/>
      </c>
      <c r="F14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6" s="10" t="str">
        <f ca="1">IF(PaymentSchedule3[[#This Row],[Payment number]]&lt;&gt;"",PaymentSchedule3[[#This Row],[Total
payment]]-PaymentSchedule3[[#This Row],[Interest]],"")</f>
        <v/>
      </c>
      <c r="I146" s="10" t="str">
        <f ca="1">IF(PaymentSchedule3[[#This Row],[Payment number]]&lt;&gt;"",PaymentSchedule3[[#This Row],[Beginning
balance]]*(InterestRate/PaymentsPerYear),"")</f>
        <v/>
      </c>
      <c r="J146" s="10" t="str">
        <f ca="1">IF(PaymentSchedule3[[#This Row],[Payment number]]&lt;&gt;"",IF(PaymentSchedule3[[#This Row],[Scheduled payment]]+PaymentSchedule3[[#This Row],[Extra
payment]]&lt;=PaymentSchedule3[[#This Row],[Beginning
balance]],PaymentSchedule3[[#This Row],[Beginning
balance]]-PaymentSchedule3[[#This Row],[Principal]],0),"")</f>
        <v/>
      </c>
      <c r="K146" s="11" t="str">
        <f ca="1">IF(PaymentSchedule3[[#This Row],[Payment number]]&lt;&gt;"",SUM(INDEX(PaymentSchedule3[Interest],1,1):PaymentSchedule3[[#This Row],[Interest]]),"")</f>
        <v/>
      </c>
    </row>
    <row r="147" spans="2:11" ht="21" customHeight="1" x14ac:dyDescent="0.2">
      <c r="B147" s="8" t="str">
        <f ca="1">IF(LoanIsGood,IF(ROW()-ROW(PaymentSchedule3[[#Headers],[Payment number]])&gt;ScheduledNumberOfPayments,"",ROW()-ROW(PaymentSchedule3[[#Headers],[Payment number]])),"")</f>
        <v/>
      </c>
      <c r="C147" s="9" t="str">
        <f ca="1">IF(PaymentSchedule3[[#This Row],[Payment number]]&lt;&gt;"",EOMONTH(LoanStartDate,ROW(PaymentSchedule3[[#This Row],[Payment number]])-ROW(PaymentSchedule3[[#Headers],[Payment number]])-2)+DAY(LoanStartDate),"")</f>
        <v/>
      </c>
      <c r="D147" s="10" t="str">
        <f ca="1">IF(PaymentSchedule3[[#This Row],[Payment number]]&lt;&gt;"",IF(ROW()-ROW(PaymentSchedule3[[#Headers],[Beginning
balance]])=1,LoanAmount,INDEX(PaymentSchedule3[Ending
balance],ROW()-ROW(PaymentSchedule3[[#Headers],[Beginning
balance]])-1)),"")</f>
        <v/>
      </c>
      <c r="E147" s="10" t="str">
        <f ca="1">IF(PaymentSchedule3[[#This Row],[Payment number]]&lt;&gt;"",ScheduledPayment,"")</f>
        <v/>
      </c>
      <c r="F14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7" s="10" t="str">
        <f ca="1">IF(PaymentSchedule3[[#This Row],[Payment number]]&lt;&gt;"",PaymentSchedule3[[#This Row],[Total
payment]]-PaymentSchedule3[[#This Row],[Interest]],"")</f>
        <v/>
      </c>
      <c r="I147" s="10" t="str">
        <f ca="1">IF(PaymentSchedule3[[#This Row],[Payment number]]&lt;&gt;"",PaymentSchedule3[[#This Row],[Beginning
balance]]*(InterestRate/PaymentsPerYear),"")</f>
        <v/>
      </c>
      <c r="J147" s="10" t="str">
        <f ca="1">IF(PaymentSchedule3[[#This Row],[Payment number]]&lt;&gt;"",IF(PaymentSchedule3[[#This Row],[Scheduled payment]]+PaymentSchedule3[[#This Row],[Extra
payment]]&lt;=PaymentSchedule3[[#This Row],[Beginning
balance]],PaymentSchedule3[[#This Row],[Beginning
balance]]-PaymentSchedule3[[#This Row],[Principal]],0),"")</f>
        <v/>
      </c>
      <c r="K147" s="11" t="str">
        <f ca="1">IF(PaymentSchedule3[[#This Row],[Payment number]]&lt;&gt;"",SUM(INDEX(PaymentSchedule3[Interest],1,1):PaymentSchedule3[[#This Row],[Interest]]),"")</f>
        <v/>
      </c>
    </row>
    <row r="148" spans="2:11" ht="21" customHeight="1" x14ac:dyDescent="0.2">
      <c r="B148" s="8" t="str">
        <f ca="1">IF(LoanIsGood,IF(ROW()-ROW(PaymentSchedule3[[#Headers],[Payment number]])&gt;ScheduledNumberOfPayments,"",ROW()-ROW(PaymentSchedule3[[#Headers],[Payment number]])),"")</f>
        <v/>
      </c>
      <c r="C148" s="9" t="str">
        <f ca="1">IF(PaymentSchedule3[[#This Row],[Payment number]]&lt;&gt;"",EOMONTH(LoanStartDate,ROW(PaymentSchedule3[[#This Row],[Payment number]])-ROW(PaymentSchedule3[[#Headers],[Payment number]])-2)+DAY(LoanStartDate),"")</f>
        <v/>
      </c>
      <c r="D148" s="10" t="str">
        <f ca="1">IF(PaymentSchedule3[[#This Row],[Payment number]]&lt;&gt;"",IF(ROW()-ROW(PaymentSchedule3[[#Headers],[Beginning
balance]])=1,LoanAmount,INDEX(PaymentSchedule3[Ending
balance],ROW()-ROW(PaymentSchedule3[[#Headers],[Beginning
balance]])-1)),"")</f>
        <v/>
      </c>
      <c r="E148" s="10" t="str">
        <f ca="1">IF(PaymentSchedule3[[#This Row],[Payment number]]&lt;&gt;"",ScheduledPayment,"")</f>
        <v/>
      </c>
      <c r="F14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8" s="10" t="str">
        <f ca="1">IF(PaymentSchedule3[[#This Row],[Payment number]]&lt;&gt;"",PaymentSchedule3[[#This Row],[Total
payment]]-PaymentSchedule3[[#This Row],[Interest]],"")</f>
        <v/>
      </c>
      <c r="I148" s="10" t="str">
        <f ca="1">IF(PaymentSchedule3[[#This Row],[Payment number]]&lt;&gt;"",PaymentSchedule3[[#This Row],[Beginning
balance]]*(InterestRate/PaymentsPerYear),"")</f>
        <v/>
      </c>
      <c r="J148" s="10" t="str">
        <f ca="1">IF(PaymentSchedule3[[#This Row],[Payment number]]&lt;&gt;"",IF(PaymentSchedule3[[#This Row],[Scheduled payment]]+PaymentSchedule3[[#This Row],[Extra
payment]]&lt;=PaymentSchedule3[[#This Row],[Beginning
balance]],PaymentSchedule3[[#This Row],[Beginning
balance]]-PaymentSchedule3[[#This Row],[Principal]],0),"")</f>
        <v/>
      </c>
      <c r="K148" s="11" t="str">
        <f ca="1">IF(PaymentSchedule3[[#This Row],[Payment number]]&lt;&gt;"",SUM(INDEX(PaymentSchedule3[Interest],1,1):PaymentSchedule3[[#This Row],[Interest]]),"")</f>
        <v/>
      </c>
    </row>
    <row r="149" spans="2:11" ht="21" customHeight="1" x14ac:dyDescent="0.2">
      <c r="B149" s="8" t="str">
        <f ca="1">IF(LoanIsGood,IF(ROW()-ROW(PaymentSchedule3[[#Headers],[Payment number]])&gt;ScheduledNumberOfPayments,"",ROW()-ROW(PaymentSchedule3[[#Headers],[Payment number]])),"")</f>
        <v/>
      </c>
      <c r="C149" s="9" t="str">
        <f ca="1">IF(PaymentSchedule3[[#This Row],[Payment number]]&lt;&gt;"",EOMONTH(LoanStartDate,ROW(PaymentSchedule3[[#This Row],[Payment number]])-ROW(PaymentSchedule3[[#Headers],[Payment number]])-2)+DAY(LoanStartDate),"")</f>
        <v/>
      </c>
      <c r="D149" s="10" t="str">
        <f ca="1">IF(PaymentSchedule3[[#This Row],[Payment number]]&lt;&gt;"",IF(ROW()-ROW(PaymentSchedule3[[#Headers],[Beginning
balance]])=1,LoanAmount,INDEX(PaymentSchedule3[Ending
balance],ROW()-ROW(PaymentSchedule3[[#Headers],[Beginning
balance]])-1)),"")</f>
        <v/>
      </c>
      <c r="E149" s="10" t="str">
        <f ca="1">IF(PaymentSchedule3[[#This Row],[Payment number]]&lt;&gt;"",ScheduledPayment,"")</f>
        <v/>
      </c>
      <c r="F14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4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49" s="10" t="str">
        <f ca="1">IF(PaymentSchedule3[[#This Row],[Payment number]]&lt;&gt;"",PaymentSchedule3[[#This Row],[Total
payment]]-PaymentSchedule3[[#This Row],[Interest]],"")</f>
        <v/>
      </c>
      <c r="I149" s="10" t="str">
        <f ca="1">IF(PaymentSchedule3[[#This Row],[Payment number]]&lt;&gt;"",PaymentSchedule3[[#This Row],[Beginning
balance]]*(InterestRate/PaymentsPerYear),"")</f>
        <v/>
      </c>
      <c r="J149" s="10" t="str">
        <f ca="1">IF(PaymentSchedule3[[#This Row],[Payment number]]&lt;&gt;"",IF(PaymentSchedule3[[#This Row],[Scheduled payment]]+PaymentSchedule3[[#This Row],[Extra
payment]]&lt;=PaymentSchedule3[[#This Row],[Beginning
balance]],PaymentSchedule3[[#This Row],[Beginning
balance]]-PaymentSchedule3[[#This Row],[Principal]],0),"")</f>
        <v/>
      </c>
      <c r="K149" s="11" t="str">
        <f ca="1">IF(PaymentSchedule3[[#This Row],[Payment number]]&lt;&gt;"",SUM(INDEX(PaymentSchedule3[Interest],1,1):PaymentSchedule3[[#This Row],[Interest]]),"")</f>
        <v/>
      </c>
    </row>
    <row r="150" spans="2:11" ht="21" customHeight="1" x14ac:dyDescent="0.2">
      <c r="B150" s="8" t="str">
        <f ca="1">IF(LoanIsGood,IF(ROW()-ROW(PaymentSchedule3[[#Headers],[Payment number]])&gt;ScheduledNumberOfPayments,"",ROW()-ROW(PaymentSchedule3[[#Headers],[Payment number]])),"")</f>
        <v/>
      </c>
      <c r="C150" s="9" t="str">
        <f ca="1">IF(PaymentSchedule3[[#This Row],[Payment number]]&lt;&gt;"",EOMONTH(LoanStartDate,ROW(PaymentSchedule3[[#This Row],[Payment number]])-ROW(PaymentSchedule3[[#Headers],[Payment number]])-2)+DAY(LoanStartDate),"")</f>
        <v/>
      </c>
      <c r="D150" s="10" t="str">
        <f ca="1">IF(PaymentSchedule3[[#This Row],[Payment number]]&lt;&gt;"",IF(ROW()-ROW(PaymentSchedule3[[#Headers],[Beginning
balance]])=1,LoanAmount,INDEX(PaymentSchedule3[Ending
balance],ROW()-ROW(PaymentSchedule3[[#Headers],[Beginning
balance]])-1)),"")</f>
        <v/>
      </c>
      <c r="E150" s="10" t="str">
        <f ca="1">IF(PaymentSchedule3[[#This Row],[Payment number]]&lt;&gt;"",ScheduledPayment,"")</f>
        <v/>
      </c>
      <c r="F15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0" s="10" t="str">
        <f ca="1">IF(PaymentSchedule3[[#This Row],[Payment number]]&lt;&gt;"",PaymentSchedule3[[#This Row],[Total
payment]]-PaymentSchedule3[[#This Row],[Interest]],"")</f>
        <v/>
      </c>
      <c r="I150" s="10" t="str">
        <f ca="1">IF(PaymentSchedule3[[#This Row],[Payment number]]&lt;&gt;"",PaymentSchedule3[[#This Row],[Beginning
balance]]*(InterestRate/PaymentsPerYear),"")</f>
        <v/>
      </c>
      <c r="J150" s="10" t="str">
        <f ca="1">IF(PaymentSchedule3[[#This Row],[Payment number]]&lt;&gt;"",IF(PaymentSchedule3[[#This Row],[Scheduled payment]]+PaymentSchedule3[[#This Row],[Extra
payment]]&lt;=PaymentSchedule3[[#This Row],[Beginning
balance]],PaymentSchedule3[[#This Row],[Beginning
balance]]-PaymentSchedule3[[#This Row],[Principal]],0),"")</f>
        <v/>
      </c>
      <c r="K150" s="11" t="str">
        <f ca="1">IF(PaymentSchedule3[[#This Row],[Payment number]]&lt;&gt;"",SUM(INDEX(PaymentSchedule3[Interest],1,1):PaymentSchedule3[[#This Row],[Interest]]),"")</f>
        <v/>
      </c>
    </row>
    <row r="151" spans="2:11" ht="21" customHeight="1" x14ac:dyDescent="0.2">
      <c r="B151" s="8" t="str">
        <f ca="1">IF(LoanIsGood,IF(ROW()-ROW(PaymentSchedule3[[#Headers],[Payment number]])&gt;ScheduledNumberOfPayments,"",ROW()-ROW(PaymentSchedule3[[#Headers],[Payment number]])),"")</f>
        <v/>
      </c>
      <c r="C151" s="9" t="str">
        <f ca="1">IF(PaymentSchedule3[[#This Row],[Payment number]]&lt;&gt;"",EOMONTH(LoanStartDate,ROW(PaymentSchedule3[[#This Row],[Payment number]])-ROW(PaymentSchedule3[[#Headers],[Payment number]])-2)+DAY(LoanStartDate),"")</f>
        <v/>
      </c>
      <c r="D151" s="10" t="str">
        <f ca="1">IF(PaymentSchedule3[[#This Row],[Payment number]]&lt;&gt;"",IF(ROW()-ROW(PaymentSchedule3[[#Headers],[Beginning
balance]])=1,LoanAmount,INDEX(PaymentSchedule3[Ending
balance],ROW()-ROW(PaymentSchedule3[[#Headers],[Beginning
balance]])-1)),"")</f>
        <v/>
      </c>
      <c r="E151" s="10" t="str">
        <f ca="1">IF(PaymentSchedule3[[#This Row],[Payment number]]&lt;&gt;"",ScheduledPayment,"")</f>
        <v/>
      </c>
      <c r="F15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1" s="10" t="str">
        <f ca="1">IF(PaymentSchedule3[[#This Row],[Payment number]]&lt;&gt;"",PaymentSchedule3[[#This Row],[Total
payment]]-PaymentSchedule3[[#This Row],[Interest]],"")</f>
        <v/>
      </c>
      <c r="I151" s="10" t="str">
        <f ca="1">IF(PaymentSchedule3[[#This Row],[Payment number]]&lt;&gt;"",PaymentSchedule3[[#This Row],[Beginning
balance]]*(InterestRate/PaymentsPerYear),"")</f>
        <v/>
      </c>
      <c r="J151" s="10" t="str">
        <f ca="1">IF(PaymentSchedule3[[#This Row],[Payment number]]&lt;&gt;"",IF(PaymentSchedule3[[#This Row],[Scheduled payment]]+PaymentSchedule3[[#This Row],[Extra
payment]]&lt;=PaymentSchedule3[[#This Row],[Beginning
balance]],PaymentSchedule3[[#This Row],[Beginning
balance]]-PaymentSchedule3[[#This Row],[Principal]],0),"")</f>
        <v/>
      </c>
      <c r="K151" s="11" t="str">
        <f ca="1">IF(PaymentSchedule3[[#This Row],[Payment number]]&lt;&gt;"",SUM(INDEX(PaymentSchedule3[Interest],1,1):PaymentSchedule3[[#This Row],[Interest]]),"")</f>
        <v/>
      </c>
    </row>
    <row r="152" spans="2:11" ht="21" customHeight="1" x14ac:dyDescent="0.2">
      <c r="B152" s="8" t="str">
        <f ca="1">IF(LoanIsGood,IF(ROW()-ROW(PaymentSchedule3[[#Headers],[Payment number]])&gt;ScheduledNumberOfPayments,"",ROW()-ROW(PaymentSchedule3[[#Headers],[Payment number]])),"")</f>
        <v/>
      </c>
      <c r="C152" s="9" t="str">
        <f ca="1">IF(PaymentSchedule3[[#This Row],[Payment number]]&lt;&gt;"",EOMONTH(LoanStartDate,ROW(PaymentSchedule3[[#This Row],[Payment number]])-ROW(PaymentSchedule3[[#Headers],[Payment number]])-2)+DAY(LoanStartDate),"")</f>
        <v/>
      </c>
      <c r="D152" s="10" t="str">
        <f ca="1">IF(PaymentSchedule3[[#This Row],[Payment number]]&lt;&gt;"",IF(ROW()-ROW(PaymentSchedule3[[#Headers],[Beginning
balance]])=1,LoanAmount,INDEX(PaymentSchedule3[Ending
balance],ROW()-ROW(PaymentSchedule3[[#Headers],[Beginning
balance]])-1)),"")</f>
        <v/>
      </c>
      <c r="E152" s="10" t="str">
        <f ca="1">IF(PaymentSchedule3[[#This Row],[Payment number]]&lt;&gt;"",ScheduledPayment,"")</f>
        <v/>
      </c>
      <c r="F15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2" s="10" t="str">
        <f ca="1">IF(PaymentSchedule3[[#This Row],[Payment number]]&lt;&gt;"",PaymentSchedule3[[#This Row],[Total
payment]]-PaymentSchedule3[[#This Row],[Interest]],"")</f>
        <v/>
      </c>
      <c r="I152" s="10" t="str">
        <f ca="1">IF(PaymentSchedule3[[#This Row],[Payment number]]&lt;&gt;"",PaymentSchedule3[[#This Row],[Beginning
balance]]*(InterestRate/PaymentsPerYear),"")</f>
        <v/>
      </c>
      <c r="J152" s="10" t="str">
        <f ca="1">IF(PaymentSchedule3[[#This Row],[Payment number]]&lt;&gt;"",IF(PaymentSchedule3[[#This Row],[Scheduled payment]]+PaymentSchedule3[[#This Row],[Extra
payment]]&lt;=PaymentSchedule3[[#This Row],[Beginning
balance]],PaymentSchedule3[[#This Row],[Beginning
balance]]-PaymentSchedule3[[#This Row],[Principal]],0),"")</f>
        <v/>
      </c>
      <c r="K152" s="11" t="str">
        <f ca="1">IF(PaymentSchedule3[[#This Row],[Payment number]]&lt;&gt;"",SUM(INDEX(PaymentSchedule3[Interest],1,1):PaymentSchedule3[[#This Row],[Interest]]),"")</f>
        <v/>
      </c>
    </row>
    <row r="153" spans="2:11" ht="21" customHeight="1" x14ac:dyDescent="0.2">
      <c r="B153" s="8" t="str">
        <f ca="1">IF(LoanIsGood,IF(ROW()-ROW(PaymentSchedule3[[#Headers],[Payment number]])&gt;ScheduledNumberOfPayments,"",ROW()-ROW(PaymentSchedule3[[#Headers],[Payment number]])),"")</f>
        <v/>
      </c>
      <c r="C153" s="9" t="str">
        <f ca="1">IF(PaymentSchedule3[[#This Row],[Payment number]]&lt;&gt;"",EOMONTH(LoanStartDate,ROW(PaymentSchedule3[[#This Row],[Payment number]])-ROW(PaymentSchedule3[[#Headers],[Payment number]])-2)+DAY(LoanStartDate),"")</f>
        <v/>
      </c>
      <c r="D153" s="10" t="str">
        <f ca="1">IF(PaymentSchedule3[[#This Row],[Payment number]]&lt;&gt;"",IF(ROW()-ROW(PaymentSchedule3[[#Headers],[Beginning
balance]])=1,LoanAmount,INDEX(PaymentSchedule3[Ending
balance],ROW()-ROW(PaymentSchedule3[[#Headers],[Beginning
balance]])-1)),"")</f>
        <v/>
      </c>
      <c r="E153" s="10" t="str">
        <f ca="1">IF(PaymentSchedule3[[#This Row],[Payment number]]&lt;&gt;"",ScheduledPayment,"")</f>
        <v/>
      </c>
      <c r="F15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3" s="10" t="str">
        <f ca="1">IF(PaymentSchedule3[[#This Row],[Payment number]]&lt;&gt;"",PaymentSchedule3[[#This Row],[Total
payment]]-PaymentSchedule3[[#This Row],[Interest]],"")</f>
        <v/>
      </c>
      <c r="I153" s="10" t="str">
        <f ca="1">IF(PaymentSchedule3[[#This Row],[Payment number]]&lt;&gt;"",PaymentSchedule3[[#This Row],[Beginning
balance]]*(InterestRate/PaymentsPerYear),"")</f>
        <v/>
      </c>
      <c r="J153" s="10" t="str">
        <f ca="1">IF(PaymentSchedule3[[#This Row],[Payment number]]&lt;&gt;"",IF(PaymentSchedule3[[#This Row],[Scheduled payment]]+PaymentSchedule3[[#This Row],[Extra
payment]]&lt;=PaymentSchedule3[[#This Row],[Beginning
balance]],PaymentSchedule3[[#This Row],[Beginning
balance]]-PaymentSchedule3[[#This Row],[Principal]],0),"")</f>
        <v/>
      </c>
      <c r="K153" s="11" t="str">
        <f ca="1">IF(PaymentSchedule3[[#This Row],[Payment number]]&lt;&gt;"",SUM(INDEX(PaymentSchedule3[Interest],1,1):PaymentSchedule3[[#This Row],[Interest]]),"")</f>
        <v/>
      </c>
    </row>
    <row r="154" spans="2:11" ht="21" customHeight="1" x14ac:dyDescent="0.2">
      <c r="B154" s="8" t="str">
        <f ca="1">IF(LoanIsGood,IF(ROW()-ROW(PaymentSchedule3[[#Headers],[Payment number]])&gt;ScheduledNumberOfPayments,"",ROW()-ROW(PaymentSchedule3[[#Headers],[Payment number]])),"")</f>
        <v/>
      </c>
      <c r="C154" s="9" t="str">
        <f ca="1">IF(PaymentSchedule3[[#This Row],[Payment number]]&lt;&gt;"",EOMONTH(LoanStartDate,ROW(PaymentSchedule3[[#This Row],[Payment number]])-ROW(PaymentSchedule3[[#Headers],[Payment number]])-2)+DAY(LoanStartDate),"")</f>
        <v/>
      </c>
      <c r="D154" s="10" t="str">
        <f ca="1">IF(PaymentSchedule3[[#This Row],[Payment number]]&lt;&gt;"",IF(ROW()-ROW(PaymentSchedule3[[#Headers],[Beginning
balance]])=1,LoanAmount,INDEX(PaymentSchedule3[Ending
balance],ROW()-ROW(PaymentSchedule3[[#Headers],[Beginning
balance]])-1)),"")</f>
        <v/>
      </c>
      <c r="E154" s="10" t="str">
        <f ca="1">IF(PaymentSchedule3[[#This Row],[Payment number]]&lt;&gt;"",ScheduledPayment,"")</f>
        <v/>
      </c>
      <c r="F15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4" s="10" t="str">
        <f ca="1">IF(PaymentSchedule3[[#This Row],[Payment number]]&lt;&gt;"",PaymentSchedule3[[#This Row],[Total
payment]]-PaymentSchedule3[[#This Row],[Interest]],"")</f>
        <v/>
      </c>
      <c r="I154" s="10" t="str">
        <f ca="1">IF(PaymentSchedule3[[#This Row],[Payment number]]&lt;&gt;"",PaymentSchedule3[[#This Row],[Beginning
balance]]*(InterestRate/PaymentsPerYear),"")</f>
        <v/>
      </c>
      <c r="J154" s="10" t="str">
        <f ca="1">IF(PaymentSchedule3[[#This Row],[Payment number]]&lt;&gt;"",IF(PaymentSchedule3[[#This Row],[Scheduled payment]]+PaymentSchedule3[[#This Row],[Extra
payment]]&lt;=PaymentSchedule3[[#This Row],[Beginning
balance]],PaymentSchedule3[[#This Row],[Beginning
balance]]-PaymentSchedule3[[#This Row],[Principal]],0),"")</f>
        <v/>
      </c>
      <c r="K154" s="11" t="str">
        <f ca="1">IF(PaymentSchedule3[[#This Row],[Payment number]]&lt;&gt;"",SUM(INDEX(PaymentSchedule3[Interest],1,1):PaymentSchedule3[[#This Row],[Interest]]),"")</f>
        <v/>
      </c>
    </row>
    <row r="155" spans="2:11" ht="21" customHeight="1" x14ac:dyDescent="0.2">
      <c r="B155" s="8" t="str">
        <f ca="1">IF(LoanIsGood,IF(ROW()-ROW(PaymentSchedule3[[#Headers],[Payment number]])&gt;ScheduledNumberOfPayments,"",ROW()-ROW(PaymentSchedule3[[#Headers],[Payment number]])),"")</f>
        <v/>
      </c>
      <c r="C155" s="9" t="str">
        <f ca="1">IF(PaymentSchedule3[[#This Row],[Payment number]]&lt;&gt;"",EOMONTH(LoanStartDate,ROW(PaymentSchedule3[[#This Row],[Payment number]])-ROW(PaymentSchedule3[[#Headers],[Payment number]])-2)+DAY(LoanStartDate),"")</f>
        <v/>
      </c>
      <c r="D155" s="10" t="str">
        <f ca="1">IF(PaymentSchedule3[[#This Row],[Payment number]]&lt;&gt;"",IF(ROW()-ROW(PaymentSchedule3[[#Headers],[Beginning
balance]])=1,LoanAmount,INDEX(PaymentSchedule3[Ending
balance],ROW()-ROW(PaymentSchedule3[[#Headers],[Beginning
balance]])-1)),"")</f>
        <v/>
      </c>
      <c r="E155" s="10" t="str">
        <f ca="1">IF(PaymentSchedule3[[#This Row],[Payment number]]&lt;&gt;"",ScheduledPayment,"")</f>
        <v/>
      </c>
      <c r="F15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5" s="10" t="str">
        <f ca="1">IF(PaymentSchedule3[[#This Row],[Payment number]]&lt;&gt;"",PaymentSchedule3[[#This Row],[Total
payment]]-PaymentSchedule3[[#This Row],[Interest]],"")</f>
        <v/>
      </c>
      <c r="I155" s="10" t="str">
        <f ca="1">IF(PaymentSchedule3[[#This Row],[Payment number]]&lt;&gt;"",PaymentSchedule3[[#This Row],[Beginning
balance]]*(InterestRate/PaymentsPerYear),"")</f>
        <v/>
      </c>
      <c r="J155" s="10" t="str">
        <f ca="1">IF(PaymentSchedule3[[#This Row],[Payment number]]&lt;&gt;"",IF(PaymentSchedule3[[#This Row],[Scheduled payment]]+PaymentSchedule3[[#This Row],[Extra
payment]]&lt;=PaymentSchedule3[[#This Row],[Beginning
balance]],PaymentSchedule3[[#This Row],[Beginning
balance]]-PaymentSchedule3[[#This Row],[Principal]],0),"")</f>
        <v/>
      </c>
      <c r="K155" s="11" t="str">
        <f ca="1">IF(PaymentSchedule3[[#This Row],[Payment number]]&lt;&gt;"",SUM(INDEX(PaymentSchedule3[Interest],1,1):PaymentSchedule3[[#This Row],[Interest]]),"")</f>
        <v/>
      </c>
    </row>
    <row r="156" spans="2:11" ht="21" customHeight="1" x14ac:dyDescent="0.2">
      <c r="B156" s="8" t="str">
        <f ca="1">IF(LoanIsGood,IF(ROW()-ROW(PaymentSchedule3[[#Headers],[Payment number]])&gt;ScheduledNumberOfPayments,"",ROW()-ROW(PaymentSchedule3[[#Headers],[Payment number]])),"")</f>
        <v/>
      </c>
      <c r="C156" s="9" t="str">
        <f ca="1">IF(PaymentSchedule3[[#This Row],[Payment number]]&lt;&gt;"",EOMONTH(LoanStartDate,ROW(PaymentSchedule3[[#This Row],[Payment number]])-ROW(PaymentSchedule3[[#Headers],[Payment number]])-2)+DAY(LoanStartDate),"")</f>
        <v/>
      </c>
      <c r="D156" s="10" t="str">
        <f ca="1">IF(PaymentSchedule3[[#This Row],[Payment number]]&lt;&gt;"",IF(ROW()-ROW(PaymentSchedule3[[#Headers],[Beginning
balance]])=1,LoanAmount,INDEX(PaymentSchedule3[Ending
balance],ROW()-ROW(PaymentSchedule3[[#Headers],[Beginning
balance]])-1)),"")</f>
        <v/>
      </c>
      <c r="E156" s="10" t="str">
        <f ca="1">IF(PaymentSchedule3[[#This Row],[Payment number]]&lt;&gt;"",ScheduledPayment,"")</f>
        <v/>
      </c>
      <c r="F15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6" s="10" t="str">
        <f ca="1">IF(PaymentSchedule3[[#This Row],[Payment number]]&lt;&gt;"",PaymentSchedule3[[#This Row],[Total
payment]]-PaymentSchedule3[[#This Row],[Interest]],"")</f>
        <v/>
      </c>
      <c r="I156" s="10" t="str">
        <f ca="1">IF(PaymentSchedule3[[#This Row],[Payment number]]&lt;&gt;"",PaymentSchedule3[[#This Row],[Beginning
balance]]*(InterestRate/PaymentsPerYear),"")</f>
        <v/>
      </c>
      <c r="J156" s="10" t="str">
        <f ca="1">IF(PaymentSchedule3[[#This Row],[Payment number]]&lt;&gt;"",IF(PaymentSchedule3[[#This Row],[Scheduled payment]]+PaymentSchedule3[[#This Row],[Extra
payment]]&lt;=PaymentSchedule3[[#This Row],[Beginning
balance]],PaymentSchedule3[[#This Row],[Beginning
balance]]-PaymentSchedule3[[#This Row],[Principal]],0),"")</f>
        <v/>
      </c>
      <c r="K156" s="11" t="str">
        <f ca="1">IF(PaymentSchedule3[[#This Row],[Payment number]]&lt;&gt;"",SUM(INDEX(PaymentSchedule3[Interest],1,1):PaymentSchedule3[[#This Row],[Interest]]),"")</f>
        <v/>
      </c>
    </row>
    <row r="157" spans="2:11" ht="21" customHeight="1" x14ac:dyDescent="0.2">
      <c r="B157" s="8" t="str">
        <f ca="1">IF(LoanIsGood,IF(ROW()-ROW(PaymentSchedule3[[#Headers],[Payment number]])&gt;ScheduledNumberOfPayments,"",ROW()-ROW(PaymentSchedule3[[#Headers],[Payment number]])),"")</f>
        <v/>
      </c>
      <c r="C157" s="9" t="str">
        <f ca="1">IF(PaymentSchedule3[[#This Row],[Payment number]]&lt;&gt;"",EOMONTH(LoanStartDate,ROW(PaymentSchedule3[[#This Row],[Payment number]])-ROW(PaymentSchedule3[[#Headers],[Payment number]])-2)+DAY(LoanStartDate),"")</f>
        <v/>
      </c>
      <c r="D157" s="10" t="str">
        <f ca="1">IF(PaymentSchedule3[[#This Row],[Payment number]]&lt;&gt;"",IF(ROW()-ROW(PaymentSchedule3[[#Headers],[Beginning
balance]])=1,LoanAmount,INDEX(PaymentSchedule3[Ending
balance],ROW()-ROW(PaymentSchedule3[[#Headers],[Beginning
balance]])-1)),"")</f>
        <v/>
      </c>
      <c r="E157" s="10" t="str">
        <f ca="1">IF(PaymentSchedule3[[#This Row],[Payment number]]&lt;&gt;"",ScheduledPayment,"")</f>
        <v/>
      </c>
      <c r="F15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7" s="10" t="str">
        <f ca="1">IF(PaymentSchedule3[[#This Row],[Payment number]]&lt;&gt;"",PaymentSchedule3[[#This Row],[Total
payment]]-PaymentSchedule3[[#This Row],[Interest]],"")</f>
        <v/>
      </c>
      <c r="I157" s="10" t="str">
        <f ca="1">IF(PaymentSchedule3[[#This Row],[Payment number]]&lt;&gt;"",PaymentSchedule3[[#This Row],[Beginning
balance]]*(InterestRate/PaymentsPerYear),"")</f>
        <v/>
      </c>
      <c r="J157" s="10" t="str">
        <f ca="1">IF(PaymentSchedule3[[#This Row],[Payment number]]&lt;&gt;"",IF(PaymentSchedule3[[#This Row],[Scheduled payment]]+PaymentSchedule3[[#This Row],[Extra
payment]]&lt;=PaymentSchedule3[[#This Row],[Beginning
balance]],PaymentSchedule3[[#This Row],[Beginning
balance]]-PaymentSchedule3[[#This Row],[Principal]],0),"")</f>
        <v/>
      </c>
      <c r="K157" s="11" t="str">
        <f ca="1">IF(PaymentSchedule3[[#This Row],[Payment number]]&lt;&gt;"",SUM(INDEX(PaymentSchedule3[Interest],1,1):PaymentSchedule3[[#This Row],[Interest]]),"")</f>
        <v/>
      </c>
    </row>
    <row r="158" spans="2:11" ht="21" customHeight="1" x14ac:dyDescent="0.2">
      <c r="B158" s="8" t="str">
        <f ca="1">IF(LoanIsGood,IF(ROW()-ROW(PaymentSchedule3[[#Headers],[Payment number]])&gt;ScheduledNumberOfPayments,"",ROW()-ROW(PaymentSchedule3[[#Headers],[Payment number]])),"")</f>
        <v/>
      </c>
      <c r="C158" s="9" t="str">
        <f ca="1">IF(PaymentSchedule3[[#This Row],[Payment number]]&lt;&gt;"",EOMONTH(LoanStartDate,ROW(PaymentSchedule3[[#This Row],[Payment number]])-ROW(PaymentSchedule3[[#Headers],[Payment number]])-2)+DAY(LoanStartDate),"")</f>
        <v/>
      </c>
      <c r="D158" s="10" t="str">
        <f ca="1">IF(PaymentSchedule3[[#This Row],[Payment number]]&lt;&gt;"",IF(ROW()-ROW(PaymentSchedule3[[#Headers],[Beginning
balance]])=1,LoanAmount,INDEX(PaymentSchedule3[Ending
balance],ROW()-ROW(PaymentSchedule3[[#Headers],[Beginning
balance]])-1)),"")</f>
        <v/>
      </c>
      <c r="E158" s="10" t="str">
        <f ca="1">IF(PaymentSchedule3[[#This Row],[Payment number]]&lt;&gt;"",ScheduledPayment,"")</f>
        <v/>
      </c>
      <c r="F15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8" s="10" t="str">
        <f ca="1">IF(PaymentSchedule3[[#This Row],[Payment number]]&lt;&gt;"",PaymentSchedule3[[#This Row],[Total
payment]]-PaymentSchedule3[[#This Row],[Interest]],"")</f>
        <v/>
      </c>
      <c r="I158" s="10" t="str">
        <f ca="1">IF(PaymentSchedule3[[#This Row],[Payment number]]&lt;&gt;"",PaymentSchedule3[[#This Row],[Beginning
balance]]*(InterestRate/PaymentsPerYear),"")</f>
        <v/>
      </c>
      <c r="J158" s="10" t="str">
        <f ca="1">IF(PaymentSchedule3[[#This Row],[Payment number]]&lt;&gt;"",IF(PaymentSchedule3[[#This Row],[Scheduled payment]]+PaymentSchedule3[[#This Row],[Extra
payment]]&lt;=PaymentSchedule3[[#This Row],[Beginning
balance]],PaymentSchedule3[[#This Row],[Beginning
balance]]-PaymentSchedule3[[#This Row],[Principal]],0),"")</f>
        <v/>
      </c>
      <c r="K158" s="11" t="str">
        <f ca="1">IF(PaymentSchedule3[[#This Row],[Payment number]]&lt;&gt;"",SUM(INDEX(PaymentSchedule3[Interest],1,1):PaymentSchedule3[[#This Row],[Interest]]),"")</f>
        <v/>
      </c>
    </row>
    <row r="159" spans="2:11" ht="21" customHeight="1" x14ac:dyDescent="0.2">
      <c r="B159" s="8" t="str">
        <f ca="1">IF(LoanIsGood,IF(ROW()-ROW(PaymentSchedule3[[#Headers],[Payment number]])&gt;ScheduledNumberOfPayments,"",ROW()-ROW(PaymentSchedule3[[#Headers],[Payment number]])),"")</f>
        <v/>
      </c>
      <c r="C159" s="9" t="str">
        <f ca="1">IF(PaymentSchedule3[[#This Row],[Payment number]]&lt;&gt;"",EOMONTH(LoanStartDate,ROW(PaymentSchedule3[[#This Row],[Payment number]])-ROW(PaymentSchedule3[[#Headers],[Payment number]])-2)+DAY(LoanStartDate),"")</f>
        <v/>
      </c>
      <c r="D159" s="10" t="str">
        <f ca="1">IF(PaymentSchedule3[[#This Row],[Payment number]]&lt;&gt;"",IF(ROW()-ROW(PaymentSchedule3[[#Headers],[Beginning
balance]])=1,LoanAmount,INDEX(PaymentSchedule3[Ending
balance],ROW()-ROW(PaymentSchedule3[[#Headers],[Beginning
balance]])-1)),"")</f>
        <v/>
      </c>
      <c r="E159" s="10" t="str">
        <f ca="1">IF(PaymentSchedule3[[#This Row],[Payment number]]&lt;&gt;"",ScheduledPayment,"")</f>
        <v/>
      </c>
      <c r="F15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5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59" s="10" t="str">
        <f ca="1">IF(PaymentSchedule3[[#This Row],[Payment number]]&lt;&gt;"",PaymentSchedule3[[#This Row],[Total
payment]]-PaymentSchedule3[[#This Row],[Interest]],"")</f>
        <v/>
      </c>
      <c r="I159" s="10" t="str">
        <f ca="1">IF(PaymentSchedule3[[#This Row],[Payment number]]&lt;&gt;"",PaymentSchedule3[[#This Row],[Beginning
balance]]*(InterestRate/PaymentsPerYear),"")</f>
        <v/>
      </c>
      <c r="J159" s="10" t="str">
        <f ca="1">IF(PaymentSchedule3[[#This Row],[Payment number]]&lt;&gt;"",IF(PaymentSchedule3[[#This Row],[Scheduled payment]]+PaymentSchedule3[[#This Row],[Extra
payment]]&lt;=PaymentSchedule3[[#This Row],[Beginning
balance]],PaymentSchedule3[[#This Row],[Beginning
balance]]-PaymentSchedule3[[#This Row],[Principal]],0),"")</f>
        <v/>
      </c>
      <c r="K159" s="11" t="str">
        <f ca="1">IF(PaymentSchedule3[[#This Row],[Payment number]]&lt;&gt;"",SUM(INDEX(PaymentSchedule3[Interest],1,1):PaymentSchedule3[[#This Row],[Interest]]),"")</f>
        <v/>
      </c>
    </row>
    <row r="160" spans="2:11" ht="21" customHeight="1" x14ac:dyDescent="0.2">
      <c r="B160" s="8" t="str">
        <f ca="1">IF(LoanIsGood,IF(ROW()-ROW(PaymentSchedule3[[#Headers],[Payment number]])&gt;ScheduledNumberOfPayments,"",ROW()-ROW(PaymentSchedule3[[#Headers],[Payment number]])),"")</f>
        <v/>
      </c>
      <c r="C160" s="9" t="str">
        <f ca="1">IF(PaymentSchedule3[[#This Row],[Payment number]]&lt;&gt;"",EOMONTH(LoanStartDate,ROW(PaymentSchedule3[[#This Row],[Payment number]])-ROW(PaymentSchedule3[[#Headers],[Payment number]])-2)+DAY(LoanStartDate),"")</f>
        <v/>
      </c>
      <c r="D160" s="10" t="str">
        <f ca="1">IF(PaymentSchedule3[[#This Row],[Payment number]]&lt;&gt;"",IF(ROW()-ROW(PaymentSchedule3[[#Headers],[Beginning
balance]])=1,LoanAmount,INDEX(PaymentSchedule3[Ending
balance],ROW()-ROW(PaymentSchedule3[[#Headers],[Beginning
balance]])-1)),"")</f>
        <v/>
      </c>
      <c r="E160" s="10" t="str">
        <f ca="1">IF(PaymentSchedule3[[#This Row],[Payment number]]&lt;&gt;"",ScheduledPayment,"")</f>
        <v/>
      </c>
      <c r="F16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0" s="10" t="str">
        <f ca="1">IF(PaymentSchedule3[[#This Row],[Payment number]]&lt;&gt;"",PaymentSchedule3[[#This Row],[Total
payment]]-PaymentSchedule3[[#This Row],[Interest]],"")</f>
        <v/>
      </c>
      <c r="I160" s="10" t="str">
        <f ca="1">IF(PaymentSchedule3[[#This Row],[Payment number]]&lt;&gt;"",PaymentSchedule3[[#This Row],[Beginning
balance]]*(InterestRate/PaymentsPerYear),"")</f>
        <v/>
      </c>
      <c r="J160" s="10" t="str">
        <f ca="1">IF(PaymentSchedule3[[#This Row],[Payment number]]&lt;&gt;"",IF(PaymentSchedule3[[#This Row],[Scheduled payment]]+PaymentSchedule3[[#This Row],[Extra
payment]]&lt;=PaymentSchedule3[[#This Row],[Beginning
balance]],PaymentSchedule3[[#This Row],[Beginning
balance]]-PaymentSchedule3[[#This Row],[Principal]],0),"")</f>
        <v/>
      </c>
      <c r="K160" s="11" t="str">
        <f ca="1">IF(PaymentSchedule3[[#This Row],[Payment number]]&lt;&gt;"",SUM(INDEX(PaymentSchedule3[Interest],1,1):PaymentSchedule3[[#This Row],[Interest]]),"")</f>
        <v/>
      </c>
    </row>
    <row r="161" spans="2:11" ht="21" customHeight="1" x14ac:dyDescent="0.2">
      <c r="B161" s="8" t="str">
        <f ca="1">IF(LoanIsGood,IF(ROW()-ROW(PaymentSchedule3[[#Headers],[Payment number]])&gt;ScheduledNumberOfPayments,"",ROW()-ROW(PaymentSchedule3[[#Headers],[Payment number]])),"")</f>
        <v/>
      </c>
      <c r="C161" s="9" t="str">
        <f ca="1">IF(PaymentSchedule3[[#This Row],[Payment number]]&lt;&gt;"",EOMONTH(LoanStartDate,ROW(PaymentSchedule3[[#This Row],[Payment number]])-ROW(PaymentSchedule3[[#Headers],[Payment number]])-2)+DAY(LoanStartDate),"")</f>
        <v/>
      </c>
      <c r="D161" s="10" t="str">
        <f ca="1">IF(PaymentSchedule3[[#This Row],[Payment number]]&lt;&gt;"",IF(ROW()-ROW(PaymentSchedule3[[#Headers],[Beginning
balance]])=1,LoanAmount,INDEX(PaymentSchedule3[Ending
balance],ROW()-ROW(PaymentSchedule3[[#Headers],[Beginning
balance]])-1)),"")</f>
        <v/>
      </c>
      <c r="E161" s="10" t="str">
        <f ca="1">IF(PaymentSchedule3[[#This Row],[Payment number]]&lt;&gt;"",ScheduledPayment,"")</f>
        <v/>
      </c>
      <c r="F16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1" s="10" t="str">
        <f ca="1">IF(PaymentSchedule3[[#This Row],[Payment number]]&lt;&gt;"",PaymentSchedule3[[#This Row],[Total
payment]]-PaymentSchedule3[[#This Row],[Interest]],"")</f>
        <v/>
      </c>
      <c r="I161" s="10" t="str">
        <f ca="1">IF(PaymentSchedule3[[#This Row],[Payment number]]&lt;&gt;"",PaymentSchedule3[[#This Row],[Beginning
balance]]*(InterestRate/PaymentsPerYear),"")</f>
        <v/>
      </c>
      <c r="J161" s="10" t="str">
        <f ca="1">IF(PaymentSchedule3[[#This Row],[Payment number]]&lt;&gt;"",IF(PaymentSchedule3[[#This Row],[Scheduled payment]]+PaymentSchedule3[[#This Row],[Extra
payment]]&lt;=PaymentSchedule3[[#This Row],[Beginning
balance]],PaymentSchedule3[[#This Row],[Beginning
balance]]-PaymentSchedule3[[#This Row],[Principal]],0),"")</f>
        <v/>
      </c>
      <c r="K161" s="11" t="str">
        <f ca="1">IF(PaymentSchedule3[[#This Row],[Payment number]]&lt;&gt;"",SUM(INDEX(PaymentSchedule3[Interest],1,1):PaymentSchedule3[[#This Row],[Interest]]),"")</f>
        <v/>
      </c>
    </row>
    <row r="162" spans="2:11" ht="21" customHeight="1" x14ac:dyDescent="0.2">
      <c r="B162" s="8" t="str">
        <f ca="1">IF(LoanIsGood,IF(ROW()-ROW(PaymentSchedule3[[#Headers],[Payment number]])&gt;ScheduledNumberOfPayments,"",ROW()-ROW(PaymentSchedule3[[#Headers],[Payment number]])),"")</f>
        <v/>
      </c>
      <c r="C162" s="9" t="str">
        <f ca="1">IF(PaymentSchedule3[[#This Row],[Payment number]]&lt;&gt;"",EOMONTH(LoanStartDate,ROW(PaymentSchedule3[[#This Row],[Payment number]])-ROW(PaymentSchedule3[[#Headers],[Payment number]])-2)+DAY(LoanStartDate),"")</f>
        <v/>
      </c>
      <c r="D162" s="10" t="str">
        <f ca="1">IF(PaymentSchedule3[[#This Row],[Payment number]]&lt;&gt;"",IF(ROW()-ROW(PaymentSchedule3[[#Headers],[Beginning
balance]])=1,LoanAmount,INDEX(PaymentSchedule3[Ending
balance],ROW()-ROW(PaymentSchedule3[[#Headers],[Beginning
balance]])-1)),"")</f>
        <v/>
      </c>
      <c r="E162" s="10" t="str">
        <f ca="1">IF(PaymentSchedule3[[#This Row],[Payment number]]&lt;&gt;"",ScheduledPayment,"")</f>
        <v/>
      </c>
      <c r="F16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2" s="10" t="str">
        <f ca="1">IF(PaymentSchedule3[[#This Row],[Payment number]]&lt;&gt;"",PaymentSchedule3[[#This Row],[Total
payment]]-PaymentSchedule3[[#This Row],[Interest]],"")</f>
        <v/>
      </c>
      <c r="I162" s="10" t="str">
        <f ca="1">IF(PaymentSchedule3[[#This Row],[Payment number]]&lt;&gt;"",PaymentSchedule3[[#This Row],[Beginning
balance]]*(InterestRate/PaymentsPerYear),"")</f>
        <v/>
      </c>
      <c r="J162" s="10" t="str">
        <f ca="1">IF(PaymentSchedule3[[#This Row],[Payment number]]&lt;&gt;"",IF(PaymentSchedule3[[#This Row],[Scheduled payment]]+PaymentSchedule3[[#This Row],[Extra
payment]]&lt;=PaymentSchedule3[[#This Row],[Beginning
balance]],PaymentSchedule3[[#This Row],[Beginning
balance]]-PaymentSchedule3[[#This Row],[Principal]],0),"")</f>
        <v/>
      </c>
      <c r="K162" s="11" t="str">
        <f ca="1">IF(PaymentSchedule3[[#This Row],[Payment number]]&lt;&gt;"",SUM(INDEX(PaymentSchedule3[Interest],1,1):PaymentSchedule3[[#This Row],[Interest]]),"")</f>
        <v/>
      </c>
    </row>
    <row r="163" spans="2:11" ht="21" customHeight="1" x14ac:dyDescent="0.2">
      <c r="B163" s="8" t="str">
        <f ca="1">IF(LoanIsGood,IF(ROW()-ROW(PaymentSchedule3[[#Headers],[Payment number]])&gt;ScheduledNumberOfPayments,"",ROW()-ROW(PaymentSchedule3[[#Headers],[Payment number]])),"")</f>
        <v/>
      </c>
      <c r="C163" s="9" t="str">
        <f ca="1">IF(PaymentSchedule3[[#This Row],[Payment number]]&lt;&gt;"",EOMONTH(LoanStartDate,ROW(PaymentSchedule3[[#This Row],[Payment number]])-ROW(PaymentSchedule3[[#Headers],[Payment number]])-2)+DAY(LoanStartDate),"")</f>
        <v/>
      </c>
      <c r="D163" s="10" t="str">
        <f ca="1">IF(PaymentSchedule3[[#This Row],[Payment number]]&lt;&gt;"",IF(ROW()-ROW(PaymentSchedule3[[#Headers],[Beginning
balance]])=1,LoanAmount,INDEX(PaymentSchedule3[Ending
balance],ROW()-ROW(PaymentSchedule3[[#Headers],[Beginning
balance]])-1)),"")</f>
        <v/>
      </c>
      <c r="E163" s="10" t="str">
        <f ca="1">IF(PaymentSchedule3[[#This Row],[Payment number]]&lt;&gt;"",ScheduledPayment,"")</f>
        <v/>
      </c>
      <c r="F16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3" s="10" t="str">
        <f ca="1">IF(PaymentSchedule3[[#This Row],[Payment number]]&lt;&gt;"",PaymentSchedule3[[#This Row],[Total
payment]]-PaymentSchedule3[[#This Row],[Interest]],"")</f>
        <v/>
      </c>
      <c r="I163" s="10" t="str">
        <f ca="1">IF(PaymentSchedule3[[#This Row],[Payment number]]&lt;&gt;"",PaymentSchedule3[[#This Row],[Beginning
balance]]*(InterestRate/PaymentsPerYear),"")</f>
        <v/>
      </c>
      <c r="J163" s="10" t="str">
        <f ca="1">IF(PaymentSchedule3[[#This Row],[Payment number]]&lt;&gt;"",IF(PaymentSchedule3[[#This Row],[Scheduled payment]]+PaymentSchedule3[[#This Row],[Extra
payment]]&lt;=PaymentSchedule3[[#This Row],[Beginning
balance]],PaymentSchedule3[[#This Row],[Beginning
balance]]-PaymentSchedule3[[#This Row],[Principal]],0),"")</f>
        <v/>
      </c>
      <c r="K163" s="11" t="str">
        <f ca="1">IF(PaymentSchedule3[[#This Row],[Payment number]]&lt;&gt;"",SUM(INDEX(PaymentSchedule3[Interest],1,1):PaymentSchedule3[[#This Row],[Interest]]),"")</f>
        <v/>
      </c>
    </row>
    <row r="164" spans="2:11" ht="21" customHeight="1" x14ac:dyDescent="0.2">
      <c r="B164" s="8" t="str">
        <f ca="1">IF(LoanIsGood,IF(ROW()-ROW(PaymentSchedule3[[#Headers],[Payment number]])&gt;ScheduledNumberOfPayments,"",ROW()-ROW(PaymentSchedule3[[#Headers],[Payment number]])),"")</f>
        <v/>
      </c>
      <c r="C164" s="9" t="str">
        <f ca="1">IF(PaymentSchedule3[[#This Row],[Payment number]]&lt;&gt;"",EOMONTH(LoanStartDate,ROW(PaymentSchedule3[[#This Row],[Payment number]])-ROW(PaymentSchedule3[[#Headers],[Payment number]])-2)+DAY(LoanStartDate),"")</f>
        <v/>
      </c>
      <c r="D164" s="10" t="str">
        <f ca="1">IF(PaymentSchedule3[[#This Row],[Payment number]]&lt;&gt;"",IF(ROW()-ROW(PaymentSchedule3[[#Headers],[Beginning
balance]])=1,LoanAmount,INDEX(PaymentSchedule3[Ending
balance],ROW()-ROW(PaymentSchedule3[[#Headers],[Beginning
balance]])-1)),"")</f>
        <v/>
      </c>
      <c r="E164" s="10" t="str">
        <f ca="1">IF(PaymentSchedule3[[#This Row],[Payment number]]&lt;&gt;"",ScheduledPayment,"")</f>
        <v/>
      </c>
      <c r="F16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4" s="10" t="str">
        <f ca="1">IF(PaymentSchedule3[[#This Row],[Payment number]]&lt;&gt;"",PaymentSchedule3[[#This Row],[Total
payment]]-PaymentSchedule3[[#This Row],[Interest]],"")</f>
        <v/>
      </c>
      <c r="I164" s="10" t="str">
        <f ca="1">IF(PaymentSchedule3[[#This Row],[Payment number]]&lt;&gt;"",PaymentSchedule3[[#This Row],[Beginning
balance]]*(InterestRate/PaymentsPerYear),"")</f>
        <v/>
      </c>
      <c r="J164" s="10" t="str">
        <f ca="1">IF(PaymentSchedule3[[#This Row],[Payment number]]&lt;&gt;"",IF(PaymentSchedule3[[#This Row],[Scheduled payment]]+PaymentSchedule3[[#This Row],[Extra
payment]]&lt;=PaymentSchedule3[[#This Row],[Beginning
balance]],PaymentSchedule3[[#This Row],[Beginning
balance]]-PaymentSchedule3[[#This Row],[Principal]],0),"")</f>
        <v/>
      </c>
      <c r="K164" s="11" t="str">
        <f ca="1">IF(PaymentSchedule3[[#This Row],[Payment number]]&lt;&gt;"",SUM(INDEX(PaymentSchedule3[Interest],1,1):PaymentSchedule3[[#This Row],[Interest]]),"")</f>
        <v/>
      </c>
    </row>
    <row r="165" spans="2:11" ht="21" customHeight="1" x14ac:dyDescent="0.2">
      <c r="B165" s="8" t="str">
        <f ca="1">IF(LoanIsGood,IF(ROW()-ROW(PaymentSchedule3[[#Headers],[Payment number]])&gt;ScheduledNumberOfPayments,"",ROW()-ROW(PaymentSchedule3[[#Headers],[Payment number]])),"")</f>
        <v/>
      </c>
      <c r="C165" s="9" t="str">
        <f ca="1">IF(PaymentSchedule3[[#This Row],[Payment number]]&lt;&gt;"",EOMONTH(LoanStartDate,ROW(PaymentSchedule3[[#This Row],[Payment number]])-ROW(PaymentSchedule3[[#Headers],[Payment number]])-2)+DAY(LoanStartDate),"")</f>
        <v/>
      </c>
      <c r="D165" s="10" t="str">
        <f ca="1">IF(PaymentSchedule3[[#This Row],[Payment number]]&lt;&gt;"",IF(ROW()-ROW(PaymentSchedule3[[#Headers],[Beginning
balance]])=1,LoanAmount,INDEX(PaymentSchedule3[Ending
balance],ROW()-ROW(PaymentSchedule3[[#Headers],[Beginning
balance]])-1)),"")</f>
        <v/>
      </c>
      <c r="E165" s="10" t="str">
        <f ca="1">IF(PaymentSchedule3[[#This Row],[Payment number]]&lt;&gt;"",ScheduledPayment,"")</f>
        <v/>
      </c>
      <c r="F16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5" s="10" t="str">
        <f ca="1">IF(PaymentSchedule3[[#This Row],[Payment number]]&lt;&gt;"",PaymentSchedule3[[#This Row],[Total
payment]]-PaymentSchedule3[[#This Row],[Interest]],"")</f>
        <v/>
      </c>
      <c r="I165" s="10" t="str">
        <f ca="1">IF(PaymentSchedule3[[#This Row],[Payment number]]&lt;&gt;"",PaymentSchedule3[[#This Row],[Beginning
balance]]*(InterestRate/PaymentsPerYear),"")</f>
        <v/>
      </c>
      <c r="J165" s="10" t="str">
        <f ca="1">IF(PaymentSchedule3[[#This Row],[Payment number]]&lt;&gt;"",IF(PaymentSchedule3[[#This Row],[Scheduled payment]]+PaymentSchedule3[[#This Row],[Extra
payment]]&lt;=PaymentSchedule3[[#This Row],[Beginning
balance]],PaymentSchedule3[[#This Row],[Beginning
balance]]-PaymentSchedule3[[#This Row],[Principal]],0),"")</f>
        <v/>
      </c>
      <c r="K165" s="11" t="str">
        <f ca="1">IF(PaymentSchedule3[[#This Row],[Payment number]]&lt;&gt;"",SUM(INDEX(PaymentSchedule3[Interest],1,1):PaymentSchedule3[[#This Row],[Interest]]),"")</f>
        <v/>
      </c>
    </row>
    <row r="166" spans="2:11" ht="21" customHeight="1" x14ac:dyDescent="0.2">
      <c r="B166" s="8" t="str">
        <f ca="1">IF(LoanIsGood,IF(ROW()-ROW(PaymentSchedule3[[#Headers],[Payment number]])&gt;ScheduledNumberOfPayments,"",ROW()-ROW(PaymentSchedule3[[#Headers],[Payment number]])),"")</f>
        <v/>
      </c>
      <c r="C166" s="9" t="str">
        <f ca="1">IF(PaymentSchedule3[[#This Row],[Payment number]]&lt;&gt;"",EOMONTH(LoanStartDate,ROW(PaymentSchedule3[[#This Row],[Payment number]])-ROW(PaymentSchedule3[[#Headers],[Payment number]])-2)+DAY(LoanStartDate),"")</f>
        <v/>
      </c>
      <c r="D166" s="10" t="str">
        <f ca="1">IF(PaymentSchedule3[[#This Row],[Payment number]]&lt;&gt;"",IF(ROW()-ROW(PaymentSchedule3[[#Headers],[Beginning
balance]])=1,LoanAmount,INDEX(PaymentSchedule3[Ending
balance],ROW()-ROW(PaymentSchedule3[[#Headers],[Beginning
balance]])-1)),"")</f>
        <v/>
      </c>
      <c r="E166" s="10" t="str">
        <f ca="1">IF(PaymentSchedule3[[#This Row],[Payment number]]&lt;&gt;"",ScheduledPayment,"")</f>
        <v/>
      </c>
      <c r="F16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6" s="10" t="str">
        <f ca="1">IF(PaymentSchedule3[[#This Row],[Payment number]]&lt;&gt;"",PaymentSchedule3[[#This Row],[Total
payment]]-PaymentSchedule3[[#This Row],[Interest]],"")</f>
        <v/>
      </c>
      <c r="I166" s="10" t="str">
        <f ca="1">IF(PaymentSchedule3[[#This Row],[Payment number]]&lt;&gt;"",PaymentSchedule3[[#This Row],[Beginning
balance]]*(InterestRate/PaymentsPerYear),"")</f>
        <v/>
      </c>
      <c r="J166" s="10" t="str">
        <f ca="1">IF(PaymentSchedule3[[#This Row],[Payment number]]&lt;&gt;"",IF(PaymentSchedule3[[#This Row],[Scheduled payment]]+PaymentSchedule3[[#This Row],[Extra
payment]]&lt;=PaymentSchedule3[[#This Row],[Beginning
balance]],PaymentSchedule3[[#This Row],[Beginning
balance]]-PaymentSchedule3[[#This Row],[Principal]],0),"")</f>
        <v/>
      </c>
      <c r="K166" s="11" t="str">
        <f ca="1">IF(PaymentSchedule3[[#This Row],[Payment number]]&lt;&gt;"",SUM(INDEX(PaymentSchedule3[Interest],1,1):PaymentSchedule3[[#This Row],[Interest]]),"")</f>
        <v/>
      </c>
    </row>
    <row r="167" spans="2:11" ht="21" customHeight="1" x14ac:dyDescent="0.2">
      <c r="B167" s="8" t="str">
        <f ca="1">IF(LoanIsGood,IF(ROW()-ROW(PaymentSchedule3[[#Headers],[Payment number]])&gt;ScheduledNumberOfPayments,"",ROW()-ROW(PaymentSchedule3[[#Headers],[Payment number]])),"")</f>
        <v/>
      </c>
      <c r="C167" s="9" t="str">
        <f ca="1">IF(PaymentSchedule3[[#This Row],[Payment number]]&lt;&gt;"",EOMONTH(LoanStartDate,ROW(PaymentSchedule3[[#This Row],[Payment number]])-ROW(PaymentSchedule3[[#Headers],[Payment number]])-2)+DAY(LoanStartDate),"")</f>
        <v/>
      </c>
      <c r="D167" s="10" t="str">
        <f ca="1">IF(PaymentSchedule3[[#This Row],[Payment number]]&lt;&gt;"",IF(ROW()-ROW(PaymentSchedule3[[#Headers],[Beginning
balance]])=1,LoanAmount,INDEX(PaymentSchedule3[Ending
balance],ROW()-ROW(PaymentSchedule3[[#Headers],[Beginning
balance]])-1)),"")</f>
        <v/>
      </c>
      <c r="E167" s="10" t="str">
        <f ca="1">IF(PaymentSchedule3[[#This Row],[Payment number]]&lt;&gt;"",ScheduledPayment,"")</f>
        <v/>
      </c>
      <c r="F16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7" s="10" t="str">
        <f ca="1">IF(PaymentSchedule3[[#This Row],[Payment number]]&lt;&gt;"",PaymentSchedule3[[#This Row],[Total
payment]]-PaymentSchedule3[[#This Row],[Interest]],"")</f>
        <v/>
      </c>
      <c r="I167" s="10" t="str">
        <f ca="1">IF(PaymentSchedule3[[#This Row],[Payment number]]&lt;&gt;"",PaymentSchedule3[[#This Row],[Beginning
balance]]*(InterestRate/PaymentsPerYear),"")</f>
        <v/>
      </c>
      <c r="J167" s="10" t="str">
        <f ca="1">IF(PaymentSchedule3[[#This Row],[Payment number]]&lt;&gt;"",IF(PaymentSchedule3[[#This Row],[Scheduled payment]]+PaymentSchedule3[[#This Row],[Extra
payment]]&lt;=PaymentSchedule3[[#This Row],[Beginning
balance]],PaymentSchedule3[[#This Row],[Beginning
balance]]-PaymentSchedule3[[#This Row],[Principal]],0),"")</f>
        <v/>
      </c>
      <c r="K167" s="11" t="str">
        <f ca="1">IF(PaymentSchedule3[[#This Row],[Payment number]]&lt;&gt;"",SUM(INDEX(PaymentSchedule3[Interest],1,1):PaymentSchedule3[[#This Row],[Interest]]),"")</f>
        <v/>
      </c>
    </row>
    <row r="168" spans="2:11" ht="21" customHeight="1" x14ac:dyDescent="0.2">
      <c r="B168" s="8" t="str">
        <f ca="1">IF(LoanIsGood,IF(ROW()-ROW(PaymentSchedule3[[#Headers],[Payment number]])&gt;ScheduledNumberOfPayments,"",ROW()-ROW(PaymentSchedule3[[#Headers],[Payment number]])),"")</f>
        <v/>
      </c>
      <c r="C168" s="9" t="str">
        <f ca="1">IF(PaymentSchedule3[[#This Row],[Payment number]]&lt;&gt;"",EOMONTH(LoanStartDate,ROW(PaymentSchedule3[[#This Row],[Payment number]])-ROW(PaymentSchedule3[[#Headers],[Payment number]])-2)+DAY(LoanStartDate),"")</f>
        <v/>
      </c>
      <c r="D168" s="10" t="str">
        <f ca="1">IF(PaymentSchedule3[[#This Row],[Payment number]]&lt;&gt;"",IF(ROW()-ROW(PaymentSchedule3[[#Headers],[Beginning
balance]])=1,LoanAmount,INDEX(PaymentSchedule3[Ending
balance],ROW()-ROW(PaymentSchedule3[[#Headers],[Beginning
balance]])-1)),"")</f>
        <v/>
      </c>
      <c r="E168" s="10" t="str">
        <f ca="1">IF(PaymentSchedule3[[#This Row],[Payment number]]&lt;&gt;"",ScheduledPayment,"")</f>
        <v/>
      </c>
      <c r="F16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8" s="10" t="str">
        <f ca="1">IF(PaymentSchedule3[[#This Row],[Payment number]]&lt;&gt;"",PaymentSchedule3[[#This Row],[Total
payment]]-PaymentSchedule3[[#This Row],[Interest]],"")</f>
        <v/>
      </c>
      <c r="I168" s="10" t="str">
        <f ca="1">IF(PaymentSchedule3[[#This Row],[Payment number]]&lt;&gt;"",PaymentSchedule3[[#This Row],[Beginning
balance]]*(InterestRate/PaymentsPerYear),"")</f>
        <v/>
      </c>
      <c r="J168" s="10" t="str">
        <f ca="1">IF(PaymentSchedule3[[#This Row],[Payment number]]&lt;&gt;"",IF(PaymentSchedule3[[#This Row],[Scheduled payment]]+PaymentSchedule3[[#This Row],[Extra
payment]]&lt;=PaymentSchedule3[[#This Row],[Beginning
balance]],PaymentSchedule3[[#This Row],[Beginning
balance]]-PaymentSchedule3[[#This Row],[Principal]],0),"")</f>
        <v/>
      </c>
      <c r="K168" s="11" t="str">
        <f ca="1">IF(PaymentSchedule3[[#This Row],[Payment number]]&lt;&gt;"",SUM(INDEX(PaymentSchedule3[Interest],1,1):PaymentSchedule3[[#This Row],[Interest]]),"")</f>
        <v/>
      </c>
    </row>
    <row r="169" spans="2:11" ht="21" customHeight="1" x14ac:dyDescent="0.2">
      <c r="B169" s="8" t="str">
        <f ca="1">IF(LoanIsGood,IF(ROW()-ROW(PaymentSchedule3[[#Headers],[Payment number]])&gt;ScheduledNumberOfPayments,"",ROW()-ROW(PaymentSchedule3[[#Headers],[Payment number]])),"")</f>
        <v/>
      </c>
      <c r="C169" s="9" t="str">
        <f ca="1">IF(PaymentSchedule3[[#This Row],[Payment number]]&lt;&gt;"",EOMONTH(LoanStartDate,ROW(PaymentSchedule3[[#This Row],[Payment number]])-ROW(PaymentSchedule3[[#Headers],[Payment number]])-2)+DAY(LoanStartDate),"")</f>
        <v/>
      </c>
      <c r="D169" s="10" t="str">
        <f ca="1">IF(PaymentSchedule3[[#This Row],[Payment number]]&lt;&gt;"",IF(ROW()-ROW(PaymentSchedule3[[#Headers],[Beginning
balance]])=1,LoanAmount,INDEX(PaymentSchedule3[Ending
balance],ROW()-ROW(PaymentSchedule3[[#Headers],[Beginning
balance]])-1)),"")</f>
        <v/>
      </c>
      <c r="E169" s="10" t="str">
        <f ca="1">IF(PaymentSchedule3[[#This Row],[Payment number]]&lt;&gt;"",ScheduledPayment,"")</f>
        <v/>
      </c>
      <c r="F16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6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69" s="10" t="str">
        <f ca="1">IF(PaymentSchedule3[[#This Row],[Payment number]]&lt;&gt;"",PaymentSchedule3[[#This Row],[Total
payment]]-PaymentSchedule3[[#This Row],[Interest]],"")</f>
        <v/>
      </c>
      <c r="I169" s="10" t="str">
        <f ca="1">IF(PaymentSchedule3[[#This Row],[Payment number]]&lt;&gt;"",PaymentSchedule3[[#This Row],[Beginning
balance]]*(InterestRate/PaymentsPerYear),"")</f>
        <v/>
      </c>
      <c r="J169" s="10" t="str">
        <f ca="1">IF(PaymentSchedule3[[#This Row],[Payment number]]&lt;&gt;"",IF(PaymentSchedule3[[#This Row],[Scheduled payment]]+PaymentSchedule3[[#This Row],[Extra
payment]]&lt;=PaymentSchedule3[[#This Row],[Beginning
balance]],PaymentSchedule3[[#This Row],[Beginning
balance]]-PaymentSchedule3[[#This Row],[Principal]],0),"")</f>
        <v/>
      </c>
      <c r="K169" s="11" t="str">
        <f ca="1">IF(PaymentSchedule3[[#This Row],[Payment number]]&lt;&gt;"",SUM(INDEX(PaymentSchedule3[Interest],1,1):PaymentSchedule3[[#This Row],[Interest]]),"")</f>
        <v/>
      </c>
    </row>
    <row r="170" spans="2:11" ht="21" customHeight="1" x14ac:dyDescent="0.2">
      <c r="B170" s="8" t="str">
        <f ca="1">IF(LoanIsGood,IF(ROW()-ROW(PaymentSchedule3[[#Headers],[Payment number]])&gt;ScheduledNumberOfPayments,"",ROW()-ROW(PaymentSchedule3[[#Headers],[Payment number]])),"")</f>
        <v/>
      </c>
      <c r="C170" s="9" t="str">
        <f ca="1">IF(PaymentSchedule3[[#This Row],[Payment number]]&lt;&gt;"",EOMONTH(LoanStartDate,ROW(PaymentSchedule3[[#This Row],[Payment number]])-ROW(PaymentSchedule3[[#Headers],[Payment number]])-2)+DAY(LoanStartDate),"")</f>
        <v/>
      </c>
      <c r="D170" s="10" t="str">
        <f ca="1">IF(PaymentSchedule3[[#This Row],[Payment number]]&lt;&gt;"",IF(ROW()-ROW(PaymentSchedule3[[#Headers],[Beginning
balance]])=1,LoanAmount,INDEX(PaymentSchedule3[Ending
balance],ROW()-ROW(PaymentSchedule3[[#Headers],[Beginning
balance]])-1)),"")</f>
        <v/>
      </c>
      <c r="E170" s="10" t="str">
        <f ca="1">IF(PaymentSchedule3[[#This Row],[Payment number]]&lt;&gt;"",ScheduledPayment,"")</f>
        <v/>
      </c>
      <c r="F17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0" s="10" t="str">
        <f ca="1">IF(PaymentSchedule3[[#This Row],[Payment number]]&lt;&gt;"",PaymentSchedule3[[#This Row],[Total
payment]]-PaymentSchedule3[[#This Row],[Interest]],"")</f>
        <v/>
      </c>
      <c r="I170" s="10" t="str">
        <f ca="1">IF(PaymentSchedule3[[#This Row],[Payment number]]&lt;&gt;"",PaymentSchedule3[[#This Row],[Beginning
balance]]*(InterestRate/PaymentsPerYear),"")</f>
        <v/>
      </c>
      <c r="J170" s="10" t="str">
        <f ca="1">IF(PaymentSchedule3[[#This Row],[Payment number]]&lt;&gt;"",IF(PaymentSchedule3[[#This Row],[Scheduled payment]]+PaymentSchedule3[[#This Row],[Extra
payment]]&lt;=PaymentSchedule3[[#This Row],[Beginning
balance]],PaymentSchedule3[[#This Row],[Beginning
balance]]-PaymentSchedule3[[#This Row],[Principal]],0),"")</f>
        <v/>
      </c>
      <c r="K170" s="11" t="str">
        <f ca="1">IF(PaymentSchedule3[[#This Row],[Payment number]]&lt;&gt;"",SUM(INDEX(PaymentSchedule3[Interest],1,1):PaymentSchedule3[[#This Row],[Interest]]),"")</f>
        <v/>
      </c>
    </row>
    <row r="171" spans="2:11" ht="21" customHeight="1" x14ac:dyDescent="0.2">
      <c r="B171" s="8" t="str">
        <f ca="1">IF(LoanIsGood,IF(ROW()-ROW(PaymentSchedule3[[#Headers],[Payment number]])&gt;ScheduledNumberOfPayments,"",ROW()-ROW(PaymentSchedule3[[#Headers],[Payment number]])),"")</f>
        <v/>
      </c>
      <c r="C171" s="9" t="str">
        <f ca="1">IF(PaymentSchedule3[[#This Row],[Payment number]]&lt;&gt;"",EOMONTH(LoanStartDate,ROW(PaymentSchedule3[[#This Row],[Payment number]])-ROW(PaymentSchedule3[[#Headers],[Payment number]])-2)+DAY(LoanStartDate),"")</f>
        <v/>
      </c>
      <c r="D171" s="10" t="str">
        <f ca="1">IF(PaymentSchedule3[[#This Row],[Payment number]]&lt;&gt;"",IF(ROW()-ROW(PaymentSchedule3[[#Headers],[Beginning
balance]])=1,LoanAmount,INDEX(PaymentSchedule3[Ending
balance],ROW()-ROW(PaymentSchedule3[[#Headers],[Beginning
balance]])-1)),"")</f>
        <v/>
      </c>
      <c r="E171" s="10" t="str">
        <f ca="1">IF(PaymentSchedule3[[#This Row],[Payment number]]&lt;&gt;"",ScheduledPayment,"")</f>
        <v/>
      </c>
      <c r="F17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1" s="10" t="str">
        <f ca="1">IF(PaymentSchedule3[[#This Row],[Payment number]]&lt;&gt;"",PaymentSchedule3[[#This Row],[Total
payment]]-PaymentSchedule3[[#This Row],[Interest]],"")</f>
        <v/>
      </c>
      <c r="I171" s="10" t="str">
        <f ca="1">IF(PaymentSchedule3[[#This Row],[Payment number]]&lt;&gt;"",PaymentSchedule3[[#This Row],[Beginning
balance]]*(InterestRate/PaymentsPerYear),"")</f>
        <v/>
      </c>
      <c r="J171" s="10" t="str">
        <f ca="1">IF(PaymentSchedule3[[#This Row],[Payment number]]&lt;&gt;"",IF(PaymentSchedule3[[#This Row],[Scheduled payment]]+PaymentSchedule3[[#This Row],[Extra
payment]]&lt;=PaymentSchedule3[[#This Row],[Beginning
balance]],PaymentSchedule3[[#This Row],[Beginning
balance]]-PaymentSchedule3[[#This Row],[Principal]],0),"")</f>
        <v/>
      </c>
      <c r="K171" s="11" t="str">
        <f ca="1">IF(PaymentSchedule3[[#This Row],[Payment number]]&lt;&gt;"",SUM(INDEX(PaymentSchedule3[Interest],1,1):PaymentSchedule3[[#This Row],[Interest]]),"")</f>
        <v/>
      </c>
    </row>
    <row r="172" spans="2:11" ht="21" customHeight="1" x14ac:dyDescent="0.2">
      <c r="B172" s="8" t="str">
        <f ca="1">IF(LoanIsGood,IF(ROW()-ROW(PaymentSchedule3[[#Headers],[Payment number]])&gt;ScheduledNumberOfPayments,"",ROW()-ROW(PaymentSchedule3[[#Headers],[Payment number]])),"")</f>
        <v/>
      </c>
      <c r="C172" s="9" t="str">
        <f ca="1">IF(PaymentSchedule3[[#This Row],[Payment number]]&lt;&gt;"",EOMONTH(LoanStartDate,ROW(PaymentSchedule3[[#This Row],[Payment number]])-ROW(PaymentSchedule3[[#Headers],[Payment number]])-2)+DAY(LoanStartDate),"")</f>
        <v/>
      </c>
      <c r="D172" s="10" t="str">
        <f ca="1">IF(PaymentSchedule3[[#This Row],[Payment number]]&lt;&gt;"",IF(ROW()-ROW(PaymentSchedule3[[#Headers],[Beginning
balance]])=1,LoanAmount,INDEX(PaymentSchedule3[Ending
balance],ROW()-ROW(PaymentSchedule3[[#Headers],[Beginning
balance]])-1)),"")</f>
        <v/>
      </c>
      <c r="E172" s="10" t="str">
        <f ca="1">IF(PaymentSchedule3[[#This Row],[Payment number]]&lt;&gt;"",ScheduledPayment,"")</f>
        <v/>
      </c>
      <c r="F17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2" s="10" t="str">
        <f ca="1">IF(PaymentSchedule3[[#This Row],[Payment number]]&lt;&gt;"",PaymentSchedule3[[#This Row],[Total
payment]]-PaymentSchedule3[[#This Row],[Interest]],"")</f>
        <v/>
      </c>
      <c r="I172" s="10" t="str">
        <f ca="1">IF(PaymentSchedule3[[#This Row],[Payment number]]&lt;&gt;"",PaymentSchedule3[[#This Row],[Beginning
balance]]*(InterestRate/PaymentsPerYear),"")</f>
        <v/>
      </c>
      <c r="J172" s="10" t="str">
        <f ca="1">IF(PaymentSchedule3[[#This Row],[Payment number]]&lt;&gt;"",IF(PaymentSchedule3[[#This Row],[Scheduled payment]]+PaymentSchedule3[[#This Row],[Extra
payment]]&lt;=PaymentSchedule3[[#This Row],[Beginning
balance]],PaymentSchedule3[[#This Row],[Beginning
balance]]-PaymentSchedule3[[#This Row],[Principal]],0),"")</f>
        <v/>
      </c>
      <c r="K172" s="11" t="str">
        <f ca="1">IF(PaymentSchedule3[[#This Row],[Payment number]]&lt;&gt;"",SUM(INDEX(PaymentSchedule3[Interest],1,1):PaymentSchedule3[[#This Row],[Interest]]),"")</f>
        <v/>
      </c>
    </row>
    <row r="173" spans="2:11" ht="21" customHeight="1" x14ac:dyDescent="0.2">
      <c r="B173" s="8" t="str">
        <f ca="1">IF(LoanIsGood,IF(ROW()-ROW(PaymentSchedule3[[#Headers],[Payment number]])&gt;ScheduledNumberOfPayments,"",ROW()-ROW(PaymentSchedule3[[#Headers],[Payment number]])),"")</f>
        <v/>
      </c>
      <c r="C173" s="9" t="str">
        <f ca="1">IF(PaymentSchedule3[[#This Row],[Payment number]]&lt;&gt;"",EOMONTH(LoanStartDate,ROW(PaymentSchedule3[[#This Row],[Payment number]])-ROW(PaymentSchedule3[[#Headers],[Payment number]])-2)+DAY(LoanStartDate),"")</f>
        <v/>
      </c>
      <c r="D173" s="10" t="str">
        <f ca="1">IF(PaymentSchedule3[[#This Row],[Payment number]]&lt;&gt;"",IF(ROW()-ROW(PaymentSchedule3[[#Headers],[Beginning
balance]])=1,LoanAmount,INDEX(PaymentSchedule3[Ending
balance],ROW()-ROW(PaymentSchedule3[[#Headers],[Beginning
balance]])-1)),"")</f>
        <v/>
      </c>
      <c r="E173" s="10" t="str">
        <f ca="1">IF(PaymentSchedule3[[#This Row],[Payment number]]&lt;&gt;"",ScheduledPayment,"")</f>
        <v/>
      </c>
      <c r="F17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3" s="10" t="str">
        <f ca="1">IF(PaymentSchedule3[[#This Row],[Payment number]]&lt;&gt;"",PaymentSchedule3[[#This Row],[Total
payment]]-PaymentSchedule3[[#This Row],[Interest]],"")</f>
        <v/>
      </c>
      <c r="I173" s="10" t="str">
        <f ca="1">IF(PaymentSchedule3[[#This Row],[Payment number]]&lt;&gt;"",PaymentSchedule3[[#This Row],[Beginning
balance]]*(InterestRate/PaymentsPerYear),"")</f>
        <v/>
      </c>
      <c r="J173" s="10" t="str">
        <f ca="1">IF(PaymentSchedule3[[#This Row],[Payment number]]&lt;&gt;"",IF(PaymentSchedule3[[#This Row],[Scheduled payment]]+PaymentSchedule3[[#This Row],[Extra
payment]]&lt;=PaymentSchedule3[[#This Row],[Beginning
balance]],PaymentSchedule3[[#This Row],[Beginning
balance]]-PaymentSchedule3[[#This Row],[Principal]],0),"")</f>
        <v/>
      </c>
      <c r="K173" s="11" t="str">
        <f ca="1">IF(PaymentSchedule3[[#This Row],[Payment number]]&lt;&gt;"",SUM(INDEX(PaymentSchedule3[Interest],1,1):PaymentSchedule3[[#This Row],[Interest]]),"")</f>
        <v/>
      </c>
    </row>
    <row r="174" spans="2:11" ht="21" customHeight="1" x14ac:dyDescent="0.2">
      <c r="B174" s="8" t="str">
        <f ca="1">IF(LoanIsGood,IF(ROW()-ROW(PaymentSchedule3[[#Headers],[Payment number]])&gt;ScheduledNumberOfPayments,"",ROW()-ROW(PaymentSchedule3[[#Headers],[Payment number]])),"")</f>
        <v/>
      </c>
      <c r="C174" s="9" t="str">
        <f ca="1">IF(PaymentSchedule3[[#This Row],[Payment number]]&lt;&gt;"",EOMONTH(LoanStartDate,ROW(PaymentSchedule3[[#This Row],[Payment number]])-ROW(PaymentSchedule3[[#Headers],[Payment number]])-2)+DAY(LoanStartDate),"")</f>
        <v/>
      </c>
      <c r="D174" s="10" t="str">
        <f ca="1">IF(PaymentSchedule3[[#This Row],[Payment number]]&lt;&gt;"",IF(ROW()-ROW(PaymentSchedule3[[#Headers],[Beginning
balance]])=1,LoanAmount,INDEX(PaymentSchedule3[Ending
balance],ROW()-ROW(PaymentSchedule3[[#Headers],[Beginning
balance]])-1)),"")</f>
        <v/>
      </c>
      <c r="E174" s="10" t="str">
        <f ca="1">IF(PaymentSchedule3[[#This Row],[Payment number]]&lt;&gt;"",ScheduledPayment,"")</f>
        <v/>
      </c>
      <c r="F17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4" s="10" t="str">
        <f ca="1">IF(PaymentSchedule3[[#This Row],[Payment number]]&lt;&gt;"",PaymentSchedule3[[#This Row],[Total
payment]]-PaymentSchedule3[[#This Row],[Interest]],"")</f>
        <v/>
      </c>
      <c r="I174" s="10" t="str">
        <f ca="1">IF(PaymentSchedule3[[#This Row],[Payment number]]&lt;&gt;"",PaymentSchedule3[[#This Row],[Beginning
balance]]*(InterestRate/PaymentsPerYear),"")</f>
        <v/>
      </c>
      <c r="J174" s="10" t="str">
        <f ca="1">IF(PaymentSchedule3[[#This Row],[Payment number]]&lt;&gt;"",IF(PaymentSchedule3[[#This Row],[Scheduled payment]]+PaymentSchedule3[[#This Row],[Extra
payment]]&lt;=PaymentSchedule3[[#This Row],[Beginning
balance]],PaymentSchedule3[[#This Row],[Beginning
balance]]-PaymentSchedule3[[#This Row],[Principal]],0),"")</f>
        <v/>
      </c>
      <c r="K174" s="11" t="str">
        <f ca="1">IF(PaymentSchedule3[[#This Row],[Payment number]]&lt;&gt;"",SUM(INDEX(PaymentSchedule3[Interest],1,1):PaymentSchedule3[[#This Row],[Interest]]),"")</f>
        <v/>
      </c>
    </row>
    <row r="175" spans="2:11" ht="21" customHeight="1" x14ac:dyDescent="0.2">
      <c r="B175" s="8" t="str">
        <f ca="1">IF(LoanIsGood,IF(ROW()-ROW(PaymentSchedule3[[#Headers],[Payment number]])&gt;ScheduledNumberOfPayments,"",ROW()-ROW(PaymentSchedule3[[#Headers],[Payment number]])),"")</f>
        <v/>
      </c>
      <c r="C175" s="9" t="str">
        <f ca="1">IF(PaymentSchedule3[[#This Row],[Payment number]]&lt;&gt;"",EOMONTH(LoanStartDate,ROW(PaymentSchedule3[[#This Row],[Payment number]])-ROW(PaymentSchedule3[[#Headers],[Payment number]])-2)+DAY(LoanStartDate),"")</f>
        <v/>
      </c>
      <c r="D175" s="10" t="str">
        <f ca="1">IF(PaymentSchedule3[[#This Row],[Payment number]]&lt;&gt;"",IF(ROW()-ROW(PaymentSchedule3[[#Headers],[Beginning
balance]])=1,LoanAmount,INDEX(PaymentSchedule3[Ending
balance],ROW()-ROW(PaymentSchedule3[[#Headers],[Beginning
balance]])-1)),"")</f>
        <v/>
      </c>
      <c r="E175" s="10" t="str">
        <f ca="1">IF(PaymentSchedule3[[#This Row],[Payment number]]&lt;&gt;"",ScheduledPayment,"")</f>
        <v/>
      </c>
      <c r="F17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5" s="10" t="str">
        <f ca="1">IF(PaymentSchedule3[[#This Row],[Payment number]]&lt;&gt;"",PaymentSchedule3[[#This Row],[Total
payment]]-PaymentSchedule3[[#This Row],[Interest]],"")</f>
        <v/>
      </c>
      <c r="I175" s="10" t="str">
        <f ca="1">IF(PaymentSchedule3[[#This Row],[Payment number]]&lt;&gt;"",PaymentSchedule3[[#This Row],[Beginning
balance]]*(InterestRate/PaymentsPerYear),"")</f>
        <v/>
      </c>
      <c r="J175" s="10" t="str">
        <f ca="1">IF(PaymentSchedule3[[#This Row],[Payment number]]&lt;&gt;"",IF(PaymentSchedule3[[#This Row],[Scheduled payment]]+PaymentSchedule3[[#This Row],[Extra
payment]]&lt;=PaymentSchedule3[[#This Row],[Beginning
balance]],PaymentSchedule3[[#This Row],[Beginning
balance]]-PaymentSchedule3[[#This Row],[Principal]],0),"")</f>
        <v/>
      </c>
      <c r="K175" s="11" t="str">
        <f ca="1">IF(PaymentSchedule3[[#This Row],[Payment number]]&lt;&gt;"",SUM(INDEX(PaymentSchedule3[Interest],1,1):PaymentSchedule3[[#This Row],[Interest]]),"")</f>
        <v/>
      </c>
    </row>
    <row r="176" spans="2:11" ht="21" customHeight="1" x14ac:dyDescent="0.2">
      <c r="B176" s="8" t="str">
        <f ca="1">IF(LoanIsGood,IF(ROW()-ROW(PaymentSchedule3[[#Headers],[Payment number]])&gt;ScheduledNumberOfPayments,"",ROW()-ROW(PaymentSchedule3[[#Headers],[Payment number]])),"")</f>
        <v/>
      </c>
      <c r="C176" s="9" t="str">
        <f ca="1">IF(PaymentSchedule3[[#This Row],[Payment number]]&lt;&gt;"",EOMONTH(LoanStartDate,ROW(PaymentSchedule3[[#This Row],[Payment number]])-ROW(PaymentSchedule3[[#Headers],[Payment number]])-2)+DAY(LoanStartDate),"")</f>
        <v/>
      </c>
      <c r="D176" s="10" t="str">
        <f ca="1">IF(PaymentSchedule3[[#This Row],[Payment number]]&lt;&gt;"",IF(ROW()-ROW(PaymentSchedule3[[#Headers],[Beginning
balance]])=1,LoanAmount,INDEX(PaymentSchedule3[Ending
balance],ROW()-ROW(PaymentSchedule3[[#Headers],[Beginning
balance]])-1)),"")</f>
        <v/>
      </c>
      <c r="E176" s="10" t="str">
        <f ca="1">IF(PaymentSchedule3[[#This Row],[Payment number]]&lt;&gt;"",ScheduledPayment,"")</f>
        <v/>
      </c>
      <c r="F17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6" s="10" t="str">
        <f ca="1">IF(PaymentSchedule3[[#This Row],[Payment number]]&lt;&gt;"",PaymentSchedule3[[#This Row],[Total
payment]]-PaymentSchedule3[[#This Row],[Interest]],"")</f>
        <v/>
      </c>
      <c r="I176" s="10" t="str">
        <f ca="1">IF(PaymentSchedule3[[#This Row],[Payment number]]&lt;&gt;"",PaymentSchedule3[[#This Row],[Beginning
balance]]*(InterestRate/PaymentsPerYear),"")</f>
        <v/>
      </c>
      <c r="J176" s="10" t="str">
        <f ca="1">IF(PaymentSchedule3[[#This Row],[Payment number]]&lt;&gt;"",IF(PaymentSchedule3[[#This Row],[Scheduled payment]]+PaymentSchedule3[[#This Row],[Extra
payment]]&lt;=PaymentSchedule3[[#This Row],[Beginning
balance]],PaymentSchedule3[[#This Row],[Beginning
balance]]-PaymentSchedule3[[#This Row],[Principal]],0),"")</f>
        <v/>
      </c>
      <c r="K176" s="11" t="str">
        <f ca="1">IF(PaymentSchedule3[[#This Row],[Payment number]]&lt;&gt;"",SUM(INDEX(PaymentSchedule3[Interest],1,1):PaymentSchedule3[[#This Row],[Interest]]),"")</f>
        <v/>
      </c>
    </row>
    <row r="177" spans="2:11" ht="21" customHeight="1" x14ac:dyDescent="0.2">
      <c r="B177" s="8" t="str">
        <f ca="1">IF(LoanIsGood,IF(ROW()-ROW(PaymentSchedule3[[#Headers],[Payment number]])&gt;ScheduledNumberOfPayments,"",ROW()-ROW(PaymentSchedule3[[#Headers],[Payment number]])),"")</f>
        <v/>
      </c>
      <c r="C177" s="9" t="str">
        <f ca="1">IF(PaymentSchedule3[[#This Row],[Payment number]]&lt;&gt;"",EOMONTH(LoanStartDate,ROW(PaymentSchedule3[[#This Row],[Payment number]])-ROW(PaymentSchedule3[[#Headers],[Payment number]])-2)+DAY(LoanStartDate),"")</f>
        <v/>
      </c>
      <c r="D177" s="10" t="str">
        <f ca="1">IF(PaymentSchedule3[[#This Row],[Payment number]]&lt;&gt;"",IF(ROW()-ROW(PaymentSchedule3[[#Headers],[Beginning
balance]])=1,LoanAmount,INDEX(PaymentSchedule3[Ending
balance],ROW()-ROW(PaymentSchedule3[[#Headers],[Beginning
balance]])-1)),"")</f>
        <v/>
      </c>
      <c r="E177" s="10" t="str">
        <f ca="1">IF(PaymentSchedule3[[#This Row],[Payment number]]&lt;&gt;"",ScheduledPayment,"")</f>
        <v/>
      </c>
      <c r="F17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7" s="10" t="str">
        <f ca="1">IF(PaymentSchedule3[[#This Row],[Payment number]]&lt;&gt;"",PaymentSchedule3[[#This Row],[Total
payment]]-PaymentSchedule3[[#This Row],[Interest]],"")</f>
        <v/>
      </c>
      <c r="I177" s="10" t="str">
        <f ca="1">IF(PaymentSchedule3[[#This Row],[Payment number]]&lt;&gt;"",PaymentSchedule3[[#This Row],[Beginning
balance]]*(InterestRate/PaymentsPerYear),"")</f>
        <v/>
      </c>
      <c r="J177" s="10" t="str">
        <f ca="1">IF(PaymentSchedule3[[#This Row],[Payment number]]&lt;&gt;"",IF(PaymentSchedule3[[#This Row],[Scheduled payment]]+PaymentSchedule3[[#This Row],[Extra
payment]]&lt;=PaymentSchedule3[[#This Row],[Beginning
balance]],PaymentSchedule3[[#This Row],[Beginning
balance]]-PaymentSchedule3[[#This Row],[Principal]],0),"")</f>
        <v/>
      </c>
      <c r="K177" s="11" t="str">
        <f ca="1">IF(PaymentSchedule3[[#This Row],[Payment number]]&lt;&gt;"",SUM(INDEX(PaymentSchedule3[Interest],1,1):PaymentSchedule3[[#This Row],[Interest]]),"")</f>
        <v/>
      </c>
    </row>
    <row r="178" spans="2:11" ht="21" customHeight="1" x14ac:dyDescent="0.2">
      <c r="B178" s="8" t="str">
        <f ca="1">IF(LoanIsGood,IF(ROW()-ROW(PaymentSchedule3[[#Headers],[Payment number]])&gt;ScheduledNumberOfPayments,"",ROW()-ROW(PaymentSchedule3[[#Headers],[Payment number]])),"")</f>
        <v/>
      </c>
      <c r="C178" s="9" t="str">
        <f ca="1">IF(PaymentSchedule3[[#This Row],[Payment number]]&lt;&gt;"",EOMONTH(LoanStartDate,ROW(PaymentSchedule3[[#This Row],[Payment number]])-ROW(PaymentSchedule3[[#Headers],[Payment number]])-2)+DAY(LoanStartDate),"")</f>
        <v/>
      </c>
      <c r="D178" s="10" t="str">
        <f ca="1">IF(PaymentSchedule3[[#This Row],[Payment number]]&lt;&gt;"",IF(ROW()-ROW(PaymentSchedule3[[#Headers],[Beginning
balance]])=1,LoanAmount,INDEX(PaymentSchedule3[Ending
balance],ROW()-ROW(PaymentSchedule3[[#Headers],[Beginning
balance]])-1)),"")</f>
        <v/>
      </c>
      <c r="E178" s="10" t="str">
        <f ca="1">IF(PaymentSchedule3[[#This Row],[Payment number]]&lt;&gt;"",ScheduledPayment,"")</f>
        <v/>
      </c>
      <c r="F17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8" s="10" t="str">
        <f ca="1">IF(PaymentSchedule3[[#This Row],[Payment number]]&lt;&gt;"",PaymentSchedule3[[#This Row],[Total
payment]]-PaymentSchedule3[[#This Row],[Interest]],"")</f>
        <v/>
      </c>
      <c r="I178" s="10" t="str">
        <f ca="1">IF(PaymentSchedule3[[#This Row],[Payment number]]&lt;&gt;"",PaymentSchedule3[[#This Row],[Beginning
balance]]*(InterestRate/PaymentsPerYear),"")</f>
        <v/>
      </c>
      <c r="J178" s="10" t="str">
        <f ca="1">IF(PaymentSchedule3[[#This Row],[Payment number]]&lt;&gt;"",IF(PaymentSchedule3[[#This Row],[Scheduled payment]]+PaymentSchedule3[[#This Row],[Extra
payment]]&lt;=PaymentSchedule3[[#This Row],[Beginning
balance]],PaymentSchedule3[[#This Row],[Beginning
balance]]-PaymentSchedule3[[#This Row],[Principal]],0),"")</f>
        <v/>
      </c>
      <c r="K178" s="11" t="str">
        <f ca="1">IF(PaymentSchedule3[[#This Row],[Payment number]]&lt;&gt;"",SUM(INDEX(PaymentSchedule3[Interest],1,1):PaymentSchedule3[[#This Row],[Interest]]),"")</f>
        <v/>
      </c>
    </row>
    <row r="179" spans="2:11" ht="21" customHeight="1" x14ac:dyDescent="0.2">
      <c r="B179" s="8" t="str">
        <f ca="1">IF(LoanIsGood,IF(ROW()-ROW(PaymentSchedule3[[#Headers],[Payment number]])&gt;ScheduledNumberOfPayments,"",ROW()-ROW(PaymentSchedule3[[#Headers],[Payment number]])),"")</f>
        <v/>
      </c>
      <c r="C179" s="9" t="str">
        <f ca="1">IF(PaymentSchedule3[[#This Row],[Payment number]]&lt;&gt;"",EOMONTH(LoanStartDate,ROW(PaymentSchedule3[[#This Row],[Payment number]])-ROW(PaymentSchedule3[[#Headers],[Payment number]])-2)+DAY(LoanStartDate),"")</f>
        <v/>
      </c>
      <c r="D179" s="10" t="str">
        <f ca="1">IF(PaymentSchedule3[[#This Row],[Payment number]]&lt;&gt;"",IF(ROW()-ROW(PaymentSchedule3[[#Headers],[Beginning
balance]])=1,LoanAmount,INDEX(PaymentSchedule3[Ending
balance],ROW()-ROW(PaymentSchedule3[[#Headers],[Beginning
balance]])-1)),"")</f>
        <v/>
      </c>
      <c r="E179" s="10" t="str">
        <f ca="1">IF(PaymentSchedule3[[#This Row],[Payment number]]&lt;&gt;"",ScheduledPayment,"")</f>
        <v/>
      </c>
      <c r="F17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7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79" s="10" t="str">
        <f ca="1">IF(PaymentSchedule3[[#This Row],[Payment number]]&lt;&gt;"",PaymentSchedule3[[#This Row],[Total
payment]]-PaymentSchedule3[[#This Row],[Interest]],"")</f>
        <v/>
      </c>
      <c r="I179" s="10" t="str">
        <f ca="1">IF(PaymentSchedule3[[#This Row],[Payment number]]&lt;&gt;"",PaymentSchedule3[[#This Row],[Beginning
balance]]*(InterestRate/PaymentsPerYear),"")</f>
        <v/>
      </c>
      <c r="J179" s="10" t="str">
        <f ca="1">IF(PaymentSchedule3[[#This Row],[Payment number]]&lt;&gt;"",IF(PaymentSchedule3[[#This Row],[Scheduled payment]]+PaymentSchedule3[[#This Row],[Extra
payment]]&lt;=PaymentSchedule3[[#This Row],[Beginning
balance]],PaymentSchedule3[[#This Row],[Beginning
balance]]-PaymentSchedule3[[#This Row],[Principal]],0),"")</f>
        <v/>
      </c>
      <c r="K179" s="11" t="str">
        <f ca="1">IF(PaymentSchedule3[[#This Row],[Payment number]]&lt;&gt;"",SUM(INDEX(PaymentSchedule3[Interest],1,1):PaymentSchedule3[[#This Row],[Interest]]),"")</f>
        <v/>
      </c>
    </row>
    <row r="180" spans="2:11" ht="21" customHeight="1" x14ac:dyDescent="0.2">
      <c r="B180" s="8" t="str">
        <f ca="1">IF(LoanIsGood,IF(ROW()-ROW(PaymentSchedule3[[#Headers],[Payment number]])&gt;ScheduledNumberOfPayments,"",ROW()-ROW(PaymentSchedule3[[#Headers],[Payment number]])),"")</f>
        <v/>
      </c>
      <c r="C180" s="9" t="str">
        <f ca="1">IF(PaymentSchedule3[[#This Row],[Payment number]]&lt;&gt;"",EOMONTH(LoanStartDate,ROW(PaymentSchedule3[[#This Row],[Payment number]])-ROW(PaymentSchedule3[[#Headers],[Payment number]])-2)+DAY(LoanStartDate),"")</f>
        <v/>
      </c>
      <c r="D180" s="10" t="str">
        <f ca="1">IF(PaymentSchedule3[[#This Row],[Payment number]]&lt;&gt;"",IF(ROW()-ROW(PaymentSchedule3[[#Headers],[Beginning
balance]])=1,LoanAmount,INDEX(PaymentSchedule3[Ending
balance],ROW()-ROW(PaymentSchedule3[[#Headers],[Beginning
balance]])-1)),"")</f>
        <v/>
      </c>
      <c r="E180" s="10" t="str">
        <f ca="1">IF(PaymentSchedule3[[#This Row],[Payment number]]&lt;&gt;"",ScheduledPayment,"")</f>
        <v/>
      </c>
      <c r="F18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0" s="10" t="str">
        <f ca="1">IF(PaymentSchedule3[[#This Row],[Payment number]]&lt;&gt;"",PaymentSchedule3[[#This Row],[Total
payment]]-PaymentSchedule3[[#This Row],[Interest]],"")</f>
        <v/>
      </c>
      <c r="I180" s="10" t="str">
        <f ca="1">IF(PaymentSchedule3[[#This Row],[Payment number]]&lt;&gt;"",PaymentSchedule3[[#This Row],[Beginning
balance]]*(InterestRate/PaymentsPerYear),"")</f>
        <v/>
      </c>
      <c r="J180" s="10" t="str">
        <f ca="1">IF(PaymentSchedule3[[#This Row],[Payment number]]&lt;&gt;"",IF(PaymentSchedule3[[#This Row],[Scheduled payment]]+PaymentSchedule3[[#This Row],[Extra
payment]]&lt;=PaymentSchedule3[[#This Row],[Beginning
balance]],PaymentSchedule3[[#This Row],[Beginning
balance]]-PaymentSchedule3[[#This Row],[Principal]],0),"")</f>
        <v/>
      </c>
      <c r="K180" s="11" t="str">
        <f ca="1">IF(PaymentSchedule3[[#This Row],[Payment number]]&lt;&gt;"",SUM(INDEX(PaymentSchedule3[Interest],1,1):PaymentSchedule3[[#This Row],[Interest]]),"")</f>
        <v/>
      </c>
    </row>
    <row r="181" spans="2:11" ht="21" customHeight="1" x14ac:dyDescent="0.2">
      <c r="B181" s="8" t="str">
        <f ca="1">IF(LoanIsGood,IF(ROW()-ROW(PaymentSchedule3[[#Headers],[Payment number]])&gt;ScheduledNumberOfPayments,"",ROW()-ROW(PaymentSchedule3[[#Headers],[Payment number]])),"")</f>
        <v/>
      </c>
      <c r="C181" s="9" t="str">
        <f ca="1">IF(PaymentSchedule3[[#This Row],[Payment number]]&lt;&gt;"",EOMONTH(LoanStartDate,ROW(PaymentSchedule3[[#This Row],[Payment number]])-ROW(PaymentSchedule3[[#Headers],[Payment number]])-2)+DAY(LoanStartDate),"")</f>
        <v/>
      </c>
      <c r="D181" s="10" t="str">
        <f ca="1">IF(PaymentSchedule3[[#This Row],[Payment number]]&lt;&gt;"",IF(ROW()-ROW(PaymentSchedule3[[#Headers],[Beginning
balance]])=1,LoanAmount,INDEX(PaymentSchedule3[Ending
balance],ROW()-ROW(PaymentSchedule3[[#Headers],[Beginning
balance]])-1)),"")</f>
        <v/>
      </c>
      <c r="E181" s="10" t="str">
        <f ca="1">IF(PaymentSchedule3[[#This Row],[Payment number]]&lt;&gt;"",ScheduledPayment,"")</f>
        <v/>
      </c>
      <c r="F18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1" s="10" t="str">
        <f ca="1">IF(PaymentSchedule3[[#This Row],[Payment number]]&lt;&gt;"",PaymentSchedule3[[#This Row],[Total
payment]]-PaymentSchedule3[[#This Row],[Interest]],"")</f>
        <v/>
      </c>
      <c r="I181" s="10" t="str">
        <f ca="1">IF(PaymentSchedule3[[#This Row],[Payment number]]&lt;&gt;"",PaymentSchedule3[[#This Row],[Beginning
balance]]*(InterestRate/PaymentsPerYear),"")</f>
        <v/>
      </c>
      <c r="J181" s="10" t="str">
        <f ca="1">IF(PaymentSchedule3[[#This Row],[Payment number]]&lt;&gt;"",IF(PaymentSchedule3[[#This Row],[Scheduled payment]]+PaymentSchedule3[[#This Row],[Extra
payment]]&lt;=PaymentSchedule3[[#This Row],[Beginning
balance]],PaymentSchedule3[[#This Row],[Beginning
balance]]-PaymentSchedule3[[#This Row],[Principal]],0),"")</f>
        <v/>
      </c>
      <c r="K181" s="11" t="str">
        <f ca="1">IF(PaymentSchedule3[[#This Row],[Payment number]]&lt;&gt;"",SUM(INDEX(PaymentSchedule3[Interest],1,1):PaymentSchedule3[[#This Row],[Interest]]),"")</f>
        <v/>
      </c>
    </row>
    <row r="182" spans="2:11" ht="21" customHeight="1" x14ac:dyDescent="0.2">
      <c r="B182" s="8" t="str">
        <f ca="1">IF(LoanIsGood,IF(ROW()-ROW(PaymentSchedule3[[#Headers],[Payment number]])&gt;ScheduledNumberOfPayments,"",ROW()-ROW(PaymentSchedule3[[#Headers],[Payment number]])),"")</f>
        <v/>
      </c>
      <c r="C182" s="9" t="str">
        <f ca="1">IF(PaymentSchedule3[[#This Row],[Payment number]]&lt;&gt;"",EOMONTH(LoanStartDate,ROW(PaymentSchedule3[[#This Row],[Payment number]])-ROW(PaymentSchedule3[[#Headers],[Payment number]])-2)+DAY(LoanStartDate),"")</f>
        <v/>
      </c>
      <c r="D182" s="10" t="str">
        <f ca="1">IF(PaymentSchedule3[[#This Row],[Payment number]]&lt;&gt;"",IF(ROW()-ROW(PaymentSchedule3[[#Headers],[Beginning
balance]])=1,LoanAmount,INDEX(PaymentSchedule3[Ending
balance],ROW()-ROW(PaymentSchedule3[[#Headers],[Beginning
balance]])-1)),"")</f>
        <v/>
      </c>
      <c r="E182" s="10" t="str">
        <f ca="1">IF(PaymentSchedule3[[#This Row],[Payment number]]&lt;&gt;"",ScheduledPayment,"")</f>
        <v/>
      </c>
      <c r="F18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2" s="10" t="str">
        <f ca="1">IF(PaymentSchedule3[[#This Row],[Payment number]]&lt;&gt;"",PaymentSchedule3[[#This Row],[Total
payment]]-PaymentSchedule3[[#This Row],[Interest]],"")</f>
        <v/>
      </c>
      <c r="I182" s="10" t="str">
        <f ca="1">IF(PaymentSchedule3[[#This Row],[Payment number]]&lt;&gt;"",PaymentSchedule3[[#This Row],[Beginning
balance]]*(InterestRate/PaymentsPerYear),"")</f>
        <v/>
      </c>
      <c r="J182" s="10" t="str">
        <f ca="1">IF(PaymentSchedule3[[#This Row],[Payment number]]&lt;&gt;"",IF(PaymentSchedule3[[#This Row],[Scheduled payment]]+PaymentSchedule3[[#This Row],[Extra
payment]]&lt;=PaymentSchedule3[[#This Row],[Beginning
balance]],PaymentSchedule3[[#This Row],[Beginning
balance]]-PaymentSchedule3[[#This Row],[Principal]],0),"")</f>
        <v/>
      </c>
      <c r="K182" s="11" t="str">
        <f ca="1">IF(PaymentSchedule3[[#This Row],[Payment number]]&lt;&gt;"",SUM(INDEX(PaymentSchedule3[Interest],1,1):PaymentSchedule3[[#This Row],[Interest]]),"")</f>
        <v/>
      </c>
    </row>
    <row r="183" spans="2:11" ht="21" customHeight="1" x14ac:dyDescent="0.2">
      <c r="B183" s="8" t="str">
        <f ca="1">IF(LoanIsGood,IF(ROW()-ROW(PaymentSchedule3[[#Headers],[Payment number]])&gt;ScheduledNumberOfPayments,"",ROW()-ROW(PaymentSchedule3[[#Headers],[Payment number]])),"")</f>
        <v/>
      </c>
      <c r="C183" s="9" t="str">
        <f ca="1">IF(PaymentSchedule3[[#This Row],[Payment number]]&lt;&gt;"",EOMONTH(LoanStartDate,ROW(PaymentSchedule3[[#This Row],[Payment number]])-ROW(PaymentSchedule3[[#Headers],[Payment number]])-2)+DAY(LoanStartDate),"")</f>
        <v/>
      </c>
      <c r="D183" s="10" t="str">
        <f ca="1">IF(PaymentSchedule3[[#This Row],[Payment number]]&lt;&gt;"",IF(ROW()-ROW(PaymentSchedule3[[#Headers],[Beginning
balance]])=1,LoanAmount,INDEX(PaymentSchedule3[Ending
balance],ROW()-ROW(PaymentSchedule3[[#Headers],[Beginning
balance]])-1)),"")</f>
        <v/>
      </c>
      <c r="E183" s="10" t="str">
        <f ca="1">IF(PaymentSchedule3[[#This Row],[Payment number]]&lt;&gt;"",ScheduledPayment,"")</f>
        <v/>
      </c>
      <c r="F18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3" s="10" t="str">
        <f ca="1">IF(PaymentSchedule3[[#This Row],[Payment number]]&lt;&gt;"",PaymentSchedule3[[#This Row],[Total
payment]]-PaymentSchedule3[[#This Row],[Interest]],"")</f>
        <v/>
      </c>
      <c r="I183" s="10" t="str">
        <f ca="1">IF(PaymentSchedule3[[#This Row],[Payment number]]&lt;&gt;"",PaymentSchedule3[[#This Row],[Beginning
balance]]*(InterestRate/PaymentsPerYear),"")</f>
        <v/>
      </c>
      <c r="J183" s="10" t="str">
        <f ca="1">IF(PaymentSchedule3[[#This Row],[Payment number]]&lt;&gt;"",IF(PaymentSchedule3[[#This Row],[Scheduled payment]]+PaymentSchedule3[[#This Row],[Extra
payment]]&lt;=PaymentSchedule3[[#This Row],[Beginning
balance]],PaymentSchedule3[[#This Row],[Beginning
balance]]-PaymentSchedule3[[#This Row],[Principal]],0),"")</f>
        <v/>
      </c>
      <c r="K183" s="11" t="str">
        <f ca="1">IF(PaymentSchedule3[[#This Row],[Payment number]]&lt;&gt;"",SUM(INDEX(PaymentSchedule3[Interest],1,1):PaymentSchedule3[[#This Row],[Interest]]),"")</f>
        <v/>
      </c>
    </row>
    <row r="184" spans="2:11" ht="21" customHeight="1" x14ac:dyDescent="0.2">
      <c r="B184" s="8" t="str">
        <f ca="1">IF(LoanIsGood,IF(ROW()-ROW(PaymentSchedule3[[#Headers],[Payment number]])&gt;ScheduledNumberOfPayments,"",ROW()-ROW(PaymentSchedule3[[#Headers],[Payment number]])),"")</f>
        <v/>
      </c>
      <c r="C184" s="9" t="str">
        <f ca="1">IF(PaymentSchedule3[[#This Row],[Payment number]]&lt;&gt;"",EOMONTH(LoanStartDate,ROW(PaymentSchedule3[[#This Row],[Payment number]])-ROW(PaymentSchedule3[[#Headers],[Payment number]])-2)+DAY(LoanStartDate),"")</f>
        <v/>
      </c>
      <c r="D184" s="10" t="str">
        <f ca="1">IF(PaymentSchedule3[[#This Row],[Payment number]]&lt;&gt;"",IF(ROW()-ROW(PaymentSchedule3[[#Headers],[Beginning
balance]])=1,LoanAmount,INDEX(PaymentSchedule3[Ending
balance],ROW()-ROW(PaymentSchedule3[[#Headers],[Beginning
balance]])-1)),"")</f>
        <v/>
      </c>
      <c r="E184" s="10" t="str">
        <f ca="1">IF(PaymentSchedule3[[#This Row],[Payment number]]&lt;&gt;"",ScheduledPayment,"")</f>
        <v/>
      </c>
      <c r="F18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4" s="10" t="str">
        <f ca="1">IF(PaymentSchedule3[[#This Row],[Payment number]]&lt;&gt;"",PaymentSchedule3[[#This Row],[Total
payment]]-PaymentSchedule3[[#This Row],[Interest]],"")</f>
        <v/>
      </c>
      <c r="I184" s="10" t="str">
        <f ca="1">IF(PaymentSchedule3[[#This Row],[Payment number]]&lt;&gt;"",PaymentSchedule3[[#This Row],[Beginning
balance]]*(InterestRate/PaymentsPerYear),"")</f>
        <v/>
      </c>
      <c r="J184" s="10" t="str">
        <f ca="1">IF(PaymentSchedule3[[#This Row],[Payment number]]&lt;&gt;"",IF(PaymentSchedule3[[#This Row],[Scheduled payment]]+PaymentSchedule3[[#This Row],[Extra
payment]]&lt;=PaymentSchedule3[[#This Row],[Beginning
balance]],PaymentSchedule3[[#This Row],[Beginning
balance]]-PaymentSchedule3[[#This Row],[Principal]],0),"")</f>
        <v/>
      </c>
      <c r="K184" s="11" t="str">
        <f ca="1">IF(PaymentSchedule3[[#This Row],[Payment number]]&lt;&gt;"",SUM(INDEX(PaymentSchedule3[Interest],1,1):PaymentSchedule3[[#This Row],[Interest]]),"")</f>
        <v/>
      </c>
    </row>
    <row r="185" spans="2:11" ht="21" customHeight="1" x14ac:dyDescent="0.2">
      <c r="B185" s="8" t="str">
        <f ca="1">IF(LoanIsGood,IF(ROW()-ROW(PaymentSchedule3[[#Headers],[Payment number]])&gt;ScheduledNumberOfPayments,"",ROW()-ROW(PaymentSchedule3[[#Headers],[Payment number]])),"")</f>
        <v/>
      </c>
      <c r="C185" s="9" t="str">
        <f ca="1">IF(PaymentSchedule3[[#This Row],[Payment number]]&lt;&gt;"",EOMONTH(LoanStartDate,ROW(PaymentSchedule3[[#This Row],[Payment number]])-ROW(PaymentSchedule3[[#Headers],[Payment number]])-2)+DAY(LoanStartDate),"")</f>
        <v/>
      </c>
      <c r="D185" s="10" t="str">
        <f ca="1">IF(PaymentSchedule3[[#This Row],[Payment number]]&lt;&gt;"",IF(ROW()-ROW(PaymentSchedule3[[#Headers],[Beginning
balance]])=1,LoanAmount,INDEX(PaymentSchedule3[Ending
balance],ROW()-ROW(PaymentSchedule3[[#Headers],[Beginning
balance]])-1)),"")</f>
        <v/>
      </c>
      <c r="E185" s="10" t="str">
        <f ca="1">IF(PaymentSchedule3[[#This Row],[Payment number]]&lt;&gt;"",ScheduledPayment,"")</f>
        <v/>
      </c>
      <c r="F18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5" s="10" t="str">
        <f ca="1">IF(PaymentSchedule3[[#This Row],[Payment number]]&lt;&gt;"",PaymentSchedule3[[#This Row],[Total
payment]]-PaymentSchedule3[[#This Row],[Interest]],"")</f>
        <v/>
      </c>
      <c r="I185" s="10" t="str">
        <f ca="1">IF(PaymentSchedule3[[#This Row],[Payment number]]&lt;&gt;"",PaymentSchedule3[[#This Row],[Beginning
balance]]*(InterestRate/PaymentsPerYear),"")</f>
        <v/>
      </c>
      <c r="J185" s="10" t="str">
        <f ca="1">IF(PaymentSchedule3[[#This Row],[Payment number]]&lt;&gt;"",IF(PaymentSchedule3[[#This Row],[Scheduled payment]]+PaymentSchedule3[[#This Row],[Extra
payment]]&lt;=PaymentSchedule3[[#This Row],[Beginning
balance]],PaymentSchedule3[[#This Row],[Beginning
balance]]-PaymentSchedule3[[#This Row],[Principal]],0),"")</f>
        <v/>
      </c>
      <c r="K185" s="11" t="str">
        <f ca="1">IF(PaymentSchedule3[[#This Row],[Payment number]]&lt;&gt;"",SUM(INDEX(PaymentSchedule3[Interest],1,1):PaymentSchedule3[[#This Row],[Interest]]),"")</f>
        <v/>
      </c>
    </row>
    <row r="186" spans="2:11" ht="21" customHeight="1" x14ac:dyDescent="0.2">
      <c r="B186" s="8" t="str">
        <f ca="1">IF(LoanIsGood,IF(ROW()-ROW(PaymentSchedule3[[#Headers],[Payment number]])&gt;ScheduledNumberOfPayments,"",ROW()-ROW(PaymentSchedule3[[#Headers],[Payment number]])),"")</f>
        <v/>
      </c>
      <c r="C186" s="9" t="str">
        <f ca="1">IF(PaymentSchedule3[[#This Row],[Payment number]]&lt;&gt;"",EOMONTH(LoanStartDate,ROW(PaymentSchedule3[[#This Row],[Payment number]])-ROW(PaymentSchedule3[[#Headers],[Payment number]])-2)+DAY(LoanStartDate),"")</f>
        <v/>
      </c>
      <c r="D186" s="10" t="str">
        <f ca="1">IF(PaymentSchedule3[[#This Row],[Payment number]]&lt;&gt;"",IF(ROW()-ROW(PaymentSchedule3[[#Headers],[Beginning
balance]])=1,LoanAmount,INDEX(PaymentSchedule3[Ending
balance],ROW()-ROW(PaymentSchedule3[[#Headers],[Beginning
balance]])-1)),"")</f>
        <v/>
      </c>
      <c r="E186" s="10" t="str">
        <f ca="1">IF(PaymentSchedule3[[#This Row],[Payment number]]&lt;&gt;"",ScheduledPayment,"")</f>
        <v/>
      </c>
      <c r="F18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6" s="10" t="str">
        <f ca="1">IF(PaymentSchedule3[[#This Row],[Payment number]]&lt;&gt;"",PaymentSchedule3[[#This Row],[Total
payment]]-PaymentSchedule3[[#This Row],[Interest]],"")</f>
        <v/>
      </c>
      <c r="I186" s="10" t="str">
        <f ca="1">IF(PaymentSchedule3[[#This Row],[Payment number]]&lt;&gt;"",PaymentSchedule3[[#This Row],[Beginning
balance]]*(InterestRate/PaymentsPerYear),"")</f>
        <v/>
      </c>
      <c r="J186" s="10" t="str">
        <f ca="1">IF(PaymentSchedule3[[#This Row],[Payment number]]&lt;&gt;"",IF(PaymentSchedule3[[#This Row],[Scheduled payment]]+PaymentSchedule3[[#This Row],[Extra
payment]]&lt;=PaymentSchedule3[[#This Row],[Beginning
balance]],PaymentSchedule3[[#This Row],[Beginning
balance]]-PaymentSchedule3[[#This Row],[Principal]],0),"")</f>
        <v/>
      </c>
      <c r="K186" s="11" t="str">
        <f ca="1">IF(PaymentSchedule3[[#This Row],[Payment number]]&lt;&gt;"",SUM(INDEX(PaymentSchedule3[Interest],1,1):PaymentSchedule3[[#This Row],[Interest]]),"")</f>
        <v/>
      </c>
    </row>
    <row r="187" spans="2:11" ht="21" customHeight="1" x14ac:dyDescent="0.2">
      <c r="B187" s="8" t="str">
        <f ca="1">IF(LoanIsGood,IF(ROW()-ROW(PaymentSchedule3[[#Headers],[Payment number]])&gt;ScheduledNumberOfPayments,"",ROW()-ROW(PaymentSchedule3[[#Headers],[Payment number]])),"")</f>
        <v/>
      </c>
      <c r="C187" s="9" t="str">
        <f ca="1">IF(PaymentSchedule3[[#This Row],[Payment number]]&lt;&gt;"",EOMONTH(LoanStartDate,ROW(PaymentSchedule3[[#This Row],[Payment number]])-ROW(PaymentSchedule3[[#Headers],[Payment number]])-2)+DAY(LoanStartDate),"")</f>
        <v/>
      </c>
      <c r="D187" s="10" t="str">
        <f ca="1">IF(PaymentSchedule3[[#This Row],[Payment number]]&lt;&gt;"",IF(ROW()-ROW(PaymentSchedule3[[#Headers],[Beginning
balance]])=1,LoanAmount,INDEX(PaymentSchedule3[Ending
balance],ROW()-ROW(PaymentSchedule3[[#Headers],[Beginning
balance]])-1)),"")</f>
        <v/>
      </c>
      <c r="E187" s="10" t="str">
        <f ca="1">IF(PaymentSchedule3[[#This Row],[Payment number]]&lt;&gt;"",ScheduledPayment,"")</f>
        <v/>
      </c>
      <c r="F18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7" s="10" t="str">
        <f ca="1">IF(PaymentSchedule3[[#This Row],[Payment number]]&lt;&gt;"",PaymentSchedule3[[#This Row],[Total
payment]]-PaymentSchedule3[[#This Row],[Interest]],"")</f>
        <v/>
      </c>
      <c r="I187" s="10" t="str">
        <f ca="1">IF(PaymentSchedule3[[#This Row],[Payment number]]&lt;&gt;"",PaymentSchedule3[[#This Row],[Beginning
balance]]*(InterestRate/PaymentsPerYear),"")</f>
        <v/>
      </c>
      <c r="J187" s="10" t="str">
        <f ca="1">IF(PaymentSchedule3[[#This Row],[Payment number]]&lt;&gt;"",IF(PaymentSchedule3[[#This Row],[Scheduled payment]]+PaymentSchedule3[[#This Row],[Extra
payment]]&lt;=PaymentSchedule3[[#This Row],[Beginning
balance]],PaymentSchedule3[[#This Row],[Beginning
balance]]-PaymentSchedule3[[#This Row],[Principal]],0),"")</f>
        <v/>
      </c>
      <c r="K187" s="11" t="str">
        <f ca="1">IF(PaymentSchedule3[[#This Row],[Payment number]]&lt;&gt;"",SUM(INDEX(PaymentSchedule3[Interest],1,1):PaymentSchedule3[[#This Row],[Interest]]),"")</f>
        <v/>
      </c>
    </row>
    <row r="188" spans="2:11" ht="21" customHeight="1" x14ac:dyDescent="0.2">
      <c r="B188" s="8" t="str">
        <f ca="1">IF(LoanIsGood,IF(ROW()-ROW(PaymentSchedule3[[#Headers],[Payment number]])&gt;ScheduledNumberOfPayments,"",ROW()-ROW(PaymentSchedule3[[#Headers],[Payment number]])),"")</f>
        <v/>
      </c>
      <c r="C188" s="9" t="str">
        <f ca="1">IF(PaymentSchedule3[[#This Row],[Payment number]]&lt;&gt;"",EOMONTH(LoanStartDate,ROW(PaymentSchedule3[[#This Row],[Payment number]])-ROW(PaymentSchedule3[[#Headers],[Payment number]])-2)+DAY(LoanStartDate),"")</f>
        <v/>
      </c>
      <c r="D188" s="10" t="str">
        <f ca="1">IF(PaymentSchedule3[[#This Row],[Payment number]]&lt;&gt;"",IF(ROW()-ROW(PaymentSchedule3[[#Headers],[Beginning
balance]])=1,LoanAmount,INDEX(PaymentSchedule3[Ending
balance],ROW()-ROW(PaymentSchedule3[[#Headers],[Beginning
balance]])-1)),"")</f>
        <v/>
      </c>
      <c r="E188" s="10" t="str">
        <f ca="1">IF(PaymentSchedule3[[#This Row],[Payment number]]&lt;&gt;"",ScheduledPayment,"")</f>
        <v/>
      </c>
      <c r="F18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8" s="10" t="str">
        <f ca="1">IF(PaymentSchedule3[[#This Row],[Payment number]]&lt;&gt;"",PaymentSchedule3[[#This Row],[Total
payment]]-PaymentSchedule3[[#This Row],[Interest]],"")</f>
        <v/>
      </c>
      <c r="I188" s="10" t="str">
        <f ca="1">IF(PaymentSchedule3[[#This Row],[Payment number]]&lt;&gt;"",PaymentSchedule3[[#This Row],[Beginning
balance]]*(InterestRate/PaymentsPerYear),"")</f>
        <v/>
      </c>
      <c r="J188" s="10" t="str">
        <f ca="1">IF(PaymentSchedule3[[#This Row],[Payment number]]&lt;&gt;"",IF(PaymentSchedule3[[#This Row],[Scheduled payment]]+PaymentSchedule3[[#This Row],[Extra
payment]]&lt;=PaymentSchedule3[[#This Row],[Beginning
balance]],PaymentSchedule3[[#This Row],[Beginning
balance]]-PaymentSchedule3[[#This Row],[Principal]],0),"")</f>
        <v/>
      </c>
      <c r="K188" s="11" t="str">
        <f ca="1">IF(PaymentSchedule3[[#This Row],[Payment number]]&lt;&gt;"",SUM(INDEX(PaymentSchedule3[Interest],1,1):PaymentSchedule3[[#This Row],[Interest]]),"")</f>
        <v/>
      </c>
    </row>
    <row r="189" spans="2:11" ht="21" customHeight="1" x14ac:dyDescent="0.2">
      <c r="B189" s="8" t="str">
        <f ca="1">IF(LoanIsGood,IF(ROW()-ROW(PaymentSchedule3[[#Headers],[Payment number]])&gt;ScheduledNumberOfPayments,"",ROW()-ROW(PaymentSchedule3[[#Headers],[Payment number]])),"")</f>
        <v/>
      </c>
      <c r="C189" s="9" t="str">
        <f ca="1">IF(PaymentSchedule3[[#This Row],[Payment number]]&lt;&gt;"",EOMONTH(LoanStartDate,ROW(PaymentSchedule3[[#This Row],[Payment number]])-ROW(PaymentSchedule3[[#Headers],[Payment number]])-2)+DAY(LoanStartDate),"")</f>
        <v/>
      </c>
      <c r="D189" s="10" t="str">
        <f ca="1">IF(PaymentSchedule3[[#This Row],[Payment number]]&lt;&gt;"",IF(ROW()-ROW(PaymentSchedule3[[#Headers],[Beginning
balance]])=1,LoanAmount,INDEX(PaymentSchedule3[Ending
balance],ROW()-ROW(PaymentSchedule3[[#Headers],[Beginning
balance]])-1)),"")</f>
        <v/>
      </c>
      <c r="E189" s="10" t="str">
        <f ca="1">IF(PaymentSchedule3[[#This Row],[Payment number]]&lt;&gt;"",ScheduledPayment,"")</f>
        <v/>
      </c>
      <c r="F18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8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89" s="10" t="str">
        <f ca="1">IF(PaymentSchedule3[[#This Row],[Payment number]]&lt;&gt;"",PaymentSchedule3[[#This Row],[Total
payment]]-PaymentSchedule3[[#This Row],[Interest]],"")</f>
        <v/>
      </c>
      <c r="I189" s="10" t="str">
        <f ca="1">IF(PaymentSchedule3[[#This Row],[Payment number]]&lt;&gt;"",PaymentSchedule3[[#This Row],[Beginning
balance]]*(InterestRate/PaymentsPerYear),"")</f>
        <v/>
      </c>
      <c r="J189" s="10" t="str">
        <f ca="1">IF(PaymentSchedule3[[#This Row],[Payment number]]&lt;&gt;"",IF(PaymentSchedule3[[#This Row],[Scheduled payment]]+PaymentSchedule3[[#This Row],[Extra
payment]]&lt;=PaymentSchedule3[[#This Row],[Beginning
balance]],PaymentSchedule3[[#This Row],[Beginning
balance]]-PaymentSchedule3[[#This Row],[Principal]],0),"")</f>
        <v/>
      </c>
      <c r="K189" s="11" t="str">
        <f ca="1">IF(PaymentSchedule3[[#This Row],[Payment number]]&lt;&gt;"",SUM(INDEX(PaymentSchedule3[Interest],1,1):PaymentSchedule3[[#This Row],[Interest]]),"")</f>
        <v/>
      </c>
    </row>
    <row r="190" spans="2:11" ht="21" customHeight="1" x14ac:dyDescent="0.2">
      <c r="B190" s="8" t="str">
        <f ca="1">IF(LoanIsGood,IF(ROW()-ROW(PaymentSchedule3[[#Headers],[Payment number]])&gt;ScheduledNumberOfPayments,"",ROW()-ROW(PaymentSchedule3[[#Headers],[Payment number]])),"")</f>
        <v/>
      </c>
      <c r="C190" s="9" t="str">
        <f ca="1">IF(PaymentSchedule3[[#This Row],[Payment number]]&lt;&gt;"",EOMONTH(LoanStartDate,ROW(PaymentSchedule3[[#This Row],[Payment number]])-ROW(PaymentSchedule3[[#Headers],[Payment number]])-2)+DAY(LoanStartDate),"")</f>
        <v/>
      </c>
      <c r="D190" s="10" t="str">
        <f ca="1">IF(PaymentSchedule3[[#This Row],[Payment number]]&lt;&gt;"",IF(ROW()-ROW(PaymentSchedule3[[#Headers],[Beginning
balance]])=1,LoanAmount,INDEX(PaymentSchedule3[Ending
balance],ROW()-ROW(PaymentSchedule3[[#Headers],[Beginning
balance]])-1)),"")</f>
        <v/>
      </c>
      <c r="E190" s="10" t="str">
        <f ca="1">IF(PaymentSchedule3[[#This Row],[Payment number]]&lt;&gt;"",ScheduledPayment,"")</f>
        <v/>
      </c>
      <c r="F19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0" s="10" t="str">
        <f ca="1">IF(PaymentSchedule3[[#This Row],[Payment number]]&lt;&gt;"",PaymentSchedule3[[#This Row],[Total
payment]]-PaymentSchedule3[[#This Row],[Interest]],"")</f>
        <v/>
      </c>
      <c r="I190" s="10" t="str">
        <f ca="1">IF(PaymentSchedule3[[#This Row],[Payment number]]&lt;&gt;"",PaymentSchedule3[[#This Row],[Beginning
balance]]*(InterestRate/PaymentsPerYear),"")</f>
        <v/>
      </c>
      <c r="J190" s="10" t="str">
        <f ca="1">IF(PaymentSchedule3[[#This Row],[Payment number]]&lt;&gt;"",IF(PaymentSchedule3[[#This Row],[Scheduled payment]]+PaymentSchedule3[[#This Row],[Extra
payment]]&lt;=PaymentSchedule3[[#This Row],[Beginning
balance]],PaymentSchedule3[[#This Row],[Beginning
balance]]-PaymentSchedule3[[#This Row],[Principal]],0),"")</f>
        <v/>
      </c>
      <c r="K190" s="11" t="str">
        <f ca="1">IF(PaymentSchedule3[[#This Row],[Payment number]]&lt;&gt;"",SUM(INDEX(PaymentSchedule3[Interest],1,1):PaymentSchedule3[[#This Row],[Interest]]),"")</f>
        <v/>
      </c>
    </row>
    <row r="191" spans="2:11" ht="21" customHeight="1" x14ac:dyDescent="0.2">
      <c r="B191" s="8" t="str">
        <f ca="1">IF(LoanIsGood,IF(ROW()-ROW(PaymentSchedule3[[#Headers],[Payment number]])&gt;ScheduledNumberOfPayments,"",ROW()-ROW(PaymentSchedule3[[#Headers],[Payment number]])),"")</f>
        <v/>
      </c>
      <c r="C191" s="9" t="str">
        <f ca="1">IF(PaymentSchedule3[[#This Row],[Payment number]]&lt;&gt;"",EOMONTH(LoanStartDate,ROW(PaymentSchedule3[[#This Row],[Payment number]])-ROW(PaymentSchedule3[[#Headers],[Payment number]])-2)+DAY(LoanStartDate),"")</f>
        <v/>
      </c>
      <c r="D191" s="10" t="str">
        <f ca="1">IF(PaymentSchedule3[[#This Row],[Payment number]]&lt;&gt;"",IF(ROW()-ROW(PaymentSchedule3[[#Headers],[Beginning
balance]])=1,LoanAmount,INDEX(PaymentSchedule3[Ending
balance],ROW()-ROW(PaymentSchedule3[[#Headers],[Beginning
balance]])-1)),"")</f>
        <v/>
      </c>
      <c r="E191" s="10" t="str">
        <f ca="1">IF(PaymentSchedule3[[#This Row],[Payment number]]&lt;&gt;"",ScheduledPayment,"")</f>
        <v/>
      </c>
      <c r="F19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1" s="10" t="str">
        <f ca="1">IF(PaymentSchedule3[[#This Row],[Payment number]]&lt;&gt;"",PaymentSchedule3[[#This Row],[Total
payment]]-PaymentSchedule3[[#This Row],[Interest]],"")</f>
        <v/>
      </c>
      <c r="I191" s="10" t="str">
        <f ca="1">IF(PaymentSchedule3[[#This Row],[Payment number]]&lt;&gt;"",PaymentSchedule3[[#This Row],[Beginning
balance]]*(InterestRate/PaymentsPerYear),"")</f>
        <v/>
      </c>
      <c r="J191" s="10" t="str">
        <f ca="1">IF(PaymentSchedule3[[#This Row],[Payment number]]&lt;&gt;"",IF(PaymentSchedule3[[#This Row],[Scheduled payment]]+PaymentSchedule3[[#This Row],[Extra
payment]]&lt;=PaymentSchedule3[[#This Row],[Beginning
balance]],PaymentSchedule3[[#This Row],[Beginning
balance]]-PaymentSchedule3[[#This Row],[Principal]],0),"")</f>
        <v/>
      </c>
      <c r="K191" s="11" t="str">
        <f ca="1">IF(PaymentSchedule3[[#This Row],[Payment number]]&lt;&gt;"",SUM(INDEX(PaymentSchedule3[Interest],1,1):PaymentSchedule3[[#This Row],[Interest]]),"")</f>
        <v/>
      </c>
    </row>
    <row r="192" spans="2:11" ht="21" customHeight="1" x14ac:dyDescent="0.2">
      <c r="B192" s="8" t="str">
        <f ca="1">IF(LoanIsGood,IF(ROW()-ROW(PaymentSchedule3[[#Headers],[Payment number]])&gt;ScheduledNumberOfPayments,"",ROW()-ROW(PaymentSchedule3[[#Headers],[Payment number]])),"")</f>
        <v/>
      </c>
      <c r="C192" s="9" t="str">
        <f ca="1">IF(PaymentSchedule3[[#This Row],[Payment number]]&lt;&gt;"",EOMONTH(LoanStartDate,ROW(PaymentSchedule3[[#This Row],[Payment number]])-ROW(PaymentSchedule3[[#Headers],[Payment number]])-2)+DAY(LoanStartDate),"")</f>
        <v/>
      </c>
      <c r="D192" s="10" t="str">
        <f ca="1">IF(PaymentSchedule3[[#This Row],[Payment number]]&lt;&gt;"",IF(ROW()-ROW(PaymentSchedule3[[#Headers],[Beginning
balance]])=1,LoanAmount,INDEX(PaymentSchedule3[Ending
balance],ROW()-ROW(PaymentSchedule3[[#Headers],[Beginning
balance]])-1)),"")</f>
        <v/>
      </c>
      <c r="E192" s="10" t="str">
        <f ca="1">IF(PaymentSchedule3[[#This Row],[Payment number]]&lt;&gt;"",ScheduledPayment,"")</f>
        <v/>
      </c>
      <c r="F19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2" s="10" t="str">
        <f ca="1">IF(PaymentSchedule3[[#This Row],[Payment number]]&lt;&gt;"",PaymentSchedule3[[#This Row],[Total
payment]]-PaymentSchedule3[[#This Row],[Interest]],"")</f>
        <v/>
      </c>
      <c r="I192" s="10" t="str">
        <f ca="1">IF(PaymentSchedule3[[#This Row],[Payment number]]&lt;&gt;"",PaymentSchedule3[[#This Row],[Beginning
balance]]*(InterestRate/PaymentsPerYear),"")</f>
        <v/>
      </c>
      <c r="J192" s="10" t="str">
        <f ca="1">IF(PaymentSchedule3[[#This Row],[Payment number]]&lt;&gt;"",IF(PaymentSchedule3[[#This Row],[Scheduled payment]]+PaymentSchedule3[[#This Row],[Extra
payment]]&lt;=PaymentSchedule3[[#This Row],[Beginning
balance]],PaymentSchedule3[[#This Row],[Beginning
balance]]-PaymentSchedule3[[#This Row],[Principal]],0),"")</f>
        <v/>
      </c>
      <c r="K192" s="11" t="str">
        <f ca="1">IF(PaymentSchedule3[[#This Row],[Payment number]]&lt;&gt;"",SUM(INDEX(PaymentSchedule3[Interest],1,1):PaymentSchedule3[[#This Row],[Interest]]),"")</f>
        <v/>
      </c>
    </row>
    <row r="193" spans="2:11" ht="21" customHeight="1" x14ac:dyDescent="0.2">
      <c r="B193" s="8" t="str">
        <f ca="1">IF(LoanIsGood,IF(ROW()-ROW(PaymentSchedule3[[#Headers],[Payment number]])&gt;ScheduledNumberOfPayments,"",ROW()-ROW(PaymentSchedule3[[#Headers],[Payment number]])),"")</f>
        <v/>
      </c>
      <c r="C193" s="9" t="str">
        <f ca="1">IF(PaymentSchedule3[[#This Row],[Payment number]]&lt;&gt;"",EOMONTH(LoanStartDate,ROW(PaymentSchedule3[[#This Row],[Payment number]])-ROW(PaymentSchedule3[[#Headers],[Payment number]])-2)+DAY(LoanStartDate),"")</f>
        <v/>
      </c>
      <c r="D193" s="10" t="str">
        <f ca="1">IF(PaymentSchedule3[[#This Row],[Payment number]]&lt;&gt;"",IF(ROW()-ROW(PaymentSchedule3[[#Headers],[Beginning
balance]])=1,LoanAmount,INDEX(PaymentSchedule3[Ending
balance],ROW()-ROW(PaymentSchedule3[[#Headers],[Beginning
balance]])-1)),"")</f>
        <v/>
      </c>
      <c r="E193" s="10" t="str">
        <f ca="1">IF(PaymentSchedule3[[#This Row],[Payment number]]&lt;&gt;"",ScheduledPayment,"")</f>
        <v/>
      </c>
      <c r="F19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3" s="10" t="str">
        <f ca="1">IF(PaymentSchedule3[[#This Row],[Payment number]]&lt;&gt;"",PaymentSchedule3[[#This Row],[Total
payment]]-PaymentSchedule3[[#This Row],[Interest]],"")</f>
        <v/>
      </c>
      <c r="I193" s="10" t="str">
        <f ca="1">IF(PaymentSchedule3[[#This Row],[Payment number]]&lt;&gt;"",PaymentSchedule3[[#This Row],[Beginning
balance]]*(InterestRate/PaymentsPerYear),"")</f>
        <v/>
      </c>
      <c r="J193" s="10" t="str">
        <f ca="1">IF(PaymentSchedule3[[#This Row],[Payment number]]&lt;&gt;"",IF(PaymentSchedule3[[#This Row],[Scheduled payment]]+PaymentSchedule3[[#This Row],[Extra
payment]]&lt;=PaymentSchedule3[[#This Row],[Beginning
balance]],PaymentSchedule3[[#This Row],[Beginning
balance]]-PaymentSchedule3[[#This Row],[Principal]],0),"")</f>
        <v/>
      </c>
      <c r="K193" s="11" t="str">
        <f ca="1">IF(PaymentSchedule3[[#This Row],[Payment number]]&lt;&gt;"",SUM(INDEX(PaymentSchedule3[Interest],1,1):PaymentSchedule3[[#This Row],[Interest]]),"")</f>
        <v/>
      </c>
    </row>
    <row r="194" spans="2:11" ht="21" customHeight="1" x14ac:dyDescent="0.2">
      <c r="B194" s="8" t="str">
        <f ca="1">IF(LoanIsGood,IF(ROW()-ROW(PaymentSchedule3[[#Headers],[Payment number]])&gt;ScheduledNumberOfPayments,"",ROW()-ROW(PaymentSchedule3[[#Headers],[Payment number]])),"")</f>
        <v/>
      </c>
      <c r="C194" s="9" t="str">
        <f ca="1">IF(PaymentSchedule3[[#This Row],[Payment number]]&lt;&gt;"",EOMONTH(LoanStartDate,ROW(PaymentSchedule3[[#This Row],[Payment number]])-ROW(PaymentSchedule3[[#Headers],[Payment number]])-2)+DAY(LoanStartDate),"")</f>
        <v/>
      </c>
      <c r="D194" s="10" t="str">
        <f ca="1">IF(PaymentSchedule3[[#This Row],[Payment number]]&lt;&gt;"",IF(ROW()-ROW(PaymentSchedule3[[#Headers],[Beginning
balance]])=1,LoanAmount,INDEX(PaymentSchedule3[Ending
balance],ROW()-ROW(PaymentSchedule3[[#Headers],[Beginning
balance]])-1)),"")</f>
        <v/>
      </c>
      <c r="E194" s="10" t="str">
        <f ca="1">IF(PaymentSchedule3[[#This Row],[Payment number]]&lt;&gt;"",ScheduledPayment,"")</f>
        <v/>
      </c>
      <c r="F19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4" s="10" t="str">
        <f ca="1">IF(PaymentSchedule3[[#This Row],[Payment number]]&lt;&gt;"",PaymentSchedule3[[#This Row],[Total
payment]]-PaymentSchedule3[[#This Row],[Interest]],"")</f>
        <v/>
      </c>
      <c r="I194" s="10" t="str">
        <f ca="1">IF(PaymentSchedule3[[#This Row],[Payment number]]&lt;&gt;"",PaymentSchedule3[[#This Row],[Beginning
balance]]*(InterestRate/PaymentsPerYear),"")</f>
        <v/>
      </c>
      <c r="J194" s="10" t="str">
        <f ca="1">IF(PaymentSchedule3[[#This Row],[Payment number]]&lt;&gt;"",IF(PaymentSchedule3[[#This Row],[Scheduled payment]]+PaymentSchedule3[[#This Row],[Extra
payment]]&lt;=PaymentSchedule3[[#This Row],[Beginning
balance]],PaymentSchedule3[[#This Row],[Beginning
balance]]-PaymentSchedule3[[#This Row],[Principal]],0),"")</f>
        <v/>
      </c>
      <c r="K194" s="11" t="str">
        <f ca="1">IF(PaymentSchedule3[[#This Row],[Payment number]]&lt;&gt;"",SUM(INDEX(PaymentSchedule3[Interest],1,1):PaymentSchedule3[[#This Row],[Interest]]),"")</f>
        <v/>
      </c>
    </row>
    <row r="195" spans="2:11" ht="21" customHeight="1" x14ac:dyDescent="0.2">
      <c r="B195" s="8" t="str">
        <f ca="1">IF(LoanIsGood,IF(ROW()-ROW(PaymentSchedule3[[#Headers],[Payment number]])&gt;ScheduledNumberOfPayments,"",ROW()-ROW(PaymentSchedule3[[#Headers],[Payment number]])),"")</f>
        <v/>
      </c>
      <c r="C195" s="9" t="str">
        <f ca="1">IF(PaymentSchedule3[[#This Row],[Payment number]]&lt;&gt;"",EOMONTH(LoanStartDate,ROW(PaymentSchedule3[[#This Row],[Payment number]])-ROW(PaymentSchedule3[[#Headers],[Payment number]])-2)+DAY(LoanStartDate),"")</f>
        <v/>
      </c>
      <c r="D195" s="10" t="str">
        <f ca="1">IF(PaymentSchedule3[[#This Row],[Payment number]]&lt;&gt;"",IF(ROW()-ROW(PaymentSchedule3[[#Headers],[Beginning
balance]])=1,LoanAmount,INDEX(PaymentSchedule3[Ending
balance],ROW()-ROW(PaymentSchedule3[[#Headers],[Beginning
balance]])-1)),"")</f>
        <v/>
      </c>
      <c r="E195" s="10" t="str">
        <f ca="1">IF(PaymentSchedule3[[#This Row],[Payment number]]&lt;&gt;"",ScheduledPayment,"")</f>
        <v/>
      </c>
      <c r="F19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5" s="10" t="str">
        <f ca="1">IF(PaymentSchedule3[[#This Row],[Payment number]]&lt;&gt;"",PaymentSchedule3[[#This Row],[Total
payment]]-PaymentSchedule3[[#This Row],[Interest]],"")</f>
        <v/>
      </c>
      <c r="I195" s="10" t="str">
        <f ca="1">IF(PaymentSchedule3[[#This Row],[Payment number]]&lt;&gt;"",PaymentSchedule3[[#This Row],[Beginning
balance]]*(InterestRate/PaymentsPerYear),"")</f>
        <v/>
      </c>
      <c r="J195" s="10" t="str">
        <f ca="1">IF(PaymentSchedule3[[#This Row],[Payment number]]&lt;&gt;"",IF(PaymentSchedule3[[#This Row],[Scheduled payment]]+PaymentSchedule3[[#This Row],[Extra
payment]]&lt;=PaymentSchedule3[[#This Row],[Beginning
balance]],PaymentSchedule3[[#This Row],[Beginning
balance]]-PaymentSchedule3[[#This Row],[Principal]],0),"")</f>
        <v/>
      </c>
      <c r="K195" s="11" t="str">
        <f ca="1">IF(PaymentSchedule3[[#This Row],[Payment number]]&lt;&gt;"",SUM(INDEX(PaymentSchedule3[Interest],1,1):PaymentSchedule3[[#This Row],[Interest]]),"")</f>
        <v/>
      </c>
    </row>
    <row r="196" spans="2:11" ht="21" customHeight="1" x14ac:dyDescent="0.2">
      <c r="B196" s="8" t="str">
        <f ca="1">IF(LoanIsGood,IF(ROW()-ROW(PaymentSchedule3[[#Headers],[Payment number]])&gt;ScheduledNumberOfPayments,"",ROW()-ROW(PaymentSchedule3[[#Headers],[Payment number]])),"")</f>
        <v/>
      </c>
      <c r="C196" s="9" t="str">
        <f ca="1">IF(PaymentSchedule3[[#This Row],[Payment number]]&lt;&gt;"",EOMONTH(LoanStartDate,ROW(PaymentSchedule3[[#This Row],[Payment number]])-ROW(PaymentSchedule3[[#Headers],[Payment number]])-2)+DAY(LoanStartDate),"")</f>
        <v/>
      </c>
      <c r="D196" s="10" t="str">
        <f ca="1">IF(PaymentSchedule3[[#This Row],[Payment number]]&lt;&gt;"",IF(ROW()-ROW(PaymentSchedule3[[#Headers],[Beginning
balance]])=1,LoanAmount,INDEX(PaymentSchedule3[Ending
balance],ROW()-ROW(PaymentSchedule3[[#Headers],[Beginning
balance]])-1)),"")</f>
        <v/>
      </c>
      <c r="E196" s="10" t="str">
        <f ca="1">IF(PaymentSchedule3[[#This Row],[Payment number]]&lt;&gt;"",ScheduledPayment,"")</f>
        <v/>
      </c>
      <c r="F19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6" s="10" t="str">
        <f ca="1">IF(PaymentSchedule3[[#This Row],[Payment number]]&lt;&gt;"",PaymentSchedule3[[#This Row],[Total
payment]]-PaymentSchedule3[[#This Row],[Interest]],"")</f>
        <v/>
      </c>
      <c r="I196" s="10" t="str">
        <f ca="1">IF(PaymentSchedule3[[#This Row],[Payment number]]&lt;&gt;"",PaymentSchedule3[[#This Row],[Beginning
balance]]*(InterestRate/PaymentsPerYear),"")</f>
        <v/>
      </c>
      <c r="J196" s="10" t="str">
        <f ca="1">IF(PaymentSchedule3[[#This Row],[Payment number]]&lt;&gt;"",IF(PaymentSchedule3[[#This Row],[Scheduled payment]]+PaymentSchedule3[[#This Row],[Extra
payment]]&lt;=PaymentSchedule3[[#This Row],[Beginning
balance]],PaymentSchedule3[[#This Row],[Beginning
balance]]-PaymentSchedule3[[#This Row],[Principal]],0),"")</f>
        <v/>
      </c>
      <c r="K196" s="11" t="str">
        <f ca="1">IF(PaymentSchedule3[[#This Row],[Payment number]]&lt;&gt;"",SUM(INDEX(PaymentSchedule3[Interest],1,1):PaymentSchedule3[[#This Row],[Interest]]),"")</f>
        <v/>
      </c>
    </row>
    <row r="197" spans="2:11" ht="21" customHeight="1" x14ac:dyDescent="0.2">
      <c r="B197" s="8" t="str">
        <f ca="1">IF(LoanIsGood,IF(ROW()-ROW(PaymentSchedule3[[#Headers],[Payment number]])&gt;ScheduledNumberOfPayments,"",ROW()-ROW(PaymentSchedule3[[#Headers],[Payment number]])),"")</f>
        <v/>
      </c>
      <c r="C197" s="9" t="str">
        <f ca="1">IF(PaymentSchedule3[[#This Row],[Payment number]]&lt;&gt;"",EOMONTH(LoanStartDate,ROW(PaymentSchedule3[[#This Row],[Payment number]])-ROW(PaymentSchedule3[[#Headers],[Payment number]])-2)+DAY(LoanStartDate),"")</f>
        <v/>
      </c>
      <c r="D197" s="10" t="str">
        <f ca="1">IF(PaymentSchedule3[[#This Row],[Payment number]]&lt;&gt;"",IF(ROW()-ROW(PaymentSchedule3[[#Headers],[Beginning
balance]])=1,LoanAmount,INDEX(PaymentSchedule3[Ending
balance],ROW()-ROW(PaymentSchedule3[[#Headers],[Beginning
balance]])-1)),"")</f>
        <v/>
      </c>
      <c r="E197" s="10" t="str">
        <f ca="1">IF(PaymentSchedule3[[#This Row],[Payment number]]&lt;&gt;"",ScheduledPayment,"")</f>
        <v/>
      </c>
      <c r="F19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7" s="10" t="str">
        <f ca="1">IF(PaymentSchedule3[[#This Row],[Payment number]]&lt;&gt;"",PaymentSchedule3[[#This Row],[Total
payment]]-PaymentSchedule3[[#This Row],[Interest]],"")</f>
        <v/>
      </c>
      <c r="I197" s="10" t="str">
        <f ca="1">IF(PaymentSchedule3[[#This Row],[Payment number]]&lt;&gt;"",PaymentSchedule3[[#This Row],[Beginning
balance]]*(InterestRate/PaymentsPerYear),"")</f>
        <v/>
      </c>
      <c r="J197" s="10" t="str">
        <f ca="1">IF(PaymentSchedule3[[#This Row],[Payment number]]&lt;&gt;"",IF(PaymentSchedule3[[#This Row],[Scheduled payment]]+PaymentSchedule3[[#This Row],[Extra
payment]]&lt;=PaymentSchedule3[[#This Row],[Beginning
balance]],PaymentSchedule3[[#This Row],[Beginning
balance]]-PaymentSchedule3[[#This Row],[Principal]],0),"")</f>
        <v/>
      </c>
      <c r="K197" s="11" t="str">
        <f ca="1">IF(PaymentSchedule3[[#This Row],[Payment number]]&lt;&gt;"",SUM(INDEX(PaymentSchedule3[Interest],1,1):PaymentSchedule3[[#This Row],[Interest]]),"")</f>
        <v/>
      </c>
    </row>
    <row r="198" spans="2:11" ht="21" customHeight="1" x14ac:dyDescent="0.2">
      <c r="B198" s="8" t="str">
        <f ca="1">IF(LoanIsGood,IF(ROW()-ROW(PaymentSchedule3[[#Headers],[Payment number]])&gt;ScheduledNumberOfPayments,"",ROW()-ROW(PaymentSchedule3[[#Headers],[Payment number]])),"")</f>
        <v/>
      </c>
      <c r="C198" s="9" t="str">
        <f ca="1">IF(PaymentSchedule3[[#This Row],[Payment number]]&lt;&gt;"",EOMONTH(LoanStartDate,ROW(PaymentSchedule3[[#This Row],[Payment number]])-ROW(PaymentSchedule3[[#Headers],[Payment number]])-2)+DAY(LoanStartDate),"")</f>
        <v/>
      </c>
      <c r="D198" s="10" t="str">
        <f ca="1">IF(PaymentSchedule3[[#This Row],[Payment number]]&lt;&gt;"",IF(ROW()-ROW(PaymentSchedule3[[#Headers],[Beginning
balance]])=1,LoanAmount,INDEX(PaymentSchedule3[Ending
balance],ROW()-ROW(PaymentSchedule3[[#Headers],[Beginning
balance]])-1)),"")</f>
        <v/>
      </c>
      <c r="E198" s="10" t="str">
        <f ca="1">IF(PaymentSchedule3[[#This Row],[Payment number]]&lt;&gt;"",ScheduledPayment,"")</f>
        <v/>
      </c>
      <c r="F19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8" s="10" t="str">
        <f ca="1">IF(PaymentSchedule3[[#This Row],[Payment number]]&lt;&gt;"",PaymentSchedule3[[#This Row],[Total
payment]]-PaymentSchedule3[[#This Row],[Interest]],"")</f>
        <v/>
      </c>
      <c r="I198" s="10" t="str">
        <f ca="1">IF(PaymentSchedule3[[#This Row],[Payment number]]&lt;&gt;"",PaymentSchedule3[[#This Row],[Beginning
balance]]*(InterestRate/PaymentsPerYear),"")</f>
        <v/>
      </c>
      <c r="J198" s="10" t="str">
        <f ca="1">IF(PaymentSchedule3[[#This Row],[Payment number]]&lt;&gt;"",IF(PaymentSchedule3[[#This Row],[Scheduled payment]]+PaymentSchedule3[[#This Row],[Extra
payment]]&lt;=PaymentSchedule3[[#This Row],[Beginning
balance]],PaymentSchedule3[[#This Row],[Beginning
balance]]-PaymentSchedule3[[#This Row],[Principal]],0),"")</f>
        <v/>
      </c>
      <c r="K198" s="11" t="str">
        <f ca="1">IF(PaymentSchedule3[[#This Row],[Payment number]]&lt;&gt;"",SUM(INDEX(PaymentSchedule3[Interest],1,1):PaymentSchedule3[[#This Row],[Interest]]),"")</f>
        <v/>
      </c>
    </row>
    <row r="199" spans="2:11" ht="21" customHeight="1" x14ac:dyDescent="0.2">
      <c r="B199" s="8" t="str">
        <f ca="1">IF(LoanIsGood,IF(ROW()-ROW(PaymentSchedule3[[#Headers],[Payment number]])&gt;ScheduledNumberOfPayments,"",ROW()-ROW(PaymentSchedule3[[#Headers],[Payment number]])),"")</f>
        <v/>
      </c>
      <c r="C199" s="9" t="str">
        <f ca="1">IF(PaymentSchedule3[[#This Row],[Payment number]]&lt;&gt;"",EOMONTH(LoanStartDate,ROW(PaymentSchedule3[[#This Row],[Payment number]])-ROW(PaymentSchedule3[[#Headers],[Payment number]])-2)+DAY(LoanStartDate),"")</f>
        <v/>
      </c>
      <c r="D199" s="10" t="str">
        <f ca="1">IF(PaymentSchedule3[[#This Row],[Payment number]]&lt;&gt;"",IF(ROW()-ROW(PaymentSchedule3[[#Headers],[Beginning
balance]])=1,LoanAmount,INDEX(PaymentSchedule3[Ending
balance],ROW()-ROW(PaymentSchedule3[[#Headers],[Beginning
balance]])-1)),"")</f>
        <v/>
      </c>
      <c r="E199" s="10" t="str">
        <f ca="1">IF(PaymentSchedule3[[#This Row],[Payment number]]&lt;&gt;"",ScheduledPayment,"")</f>
        <v/>
      </c>
      <c r="F19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9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99" s="10" t="str">
        <f ca="1">IF(PaymentSchedule3[[#This Row],[Payment number]]&lt;&gt;"",PaymentSchedule3[[#This Row],[Total
payment]]-PaymentSchedule3[[#This Row],[Interest]],"")</f>
        <v/>
      </c>
      <c r="I199" s="10" t="str">
        <f ca="1">IF(PaymentSchedule3[[#This Row],[Payment number]]&lt;&gt;"",PaymentSchedule3[[#This Row],[Beginning
balance]]*(InterestRate/PaymentsPerYear),"")</f>
        <v/>
      </c>
      <c r="J199" s="10" t="str">
        <f ca="1">IF(PaymentSchedule3[[#This Row],[Payment number]]&lt;&gt;"",IF(PaymentSchedule3[[#This Row],[Scheduled payment]]+PaymentSchedule3[[#This Row],[Extra
payment]]&lt;=PaymentSchedule3[[#This Row],[Beginning
balance]],PaymentSchedule3[[#This Row],[Beginning
balance]]-PaymentSchedule3[[#This Row],[Principal]],0),"")</f>
        <v/>
      </c>
      <c r="K199" s="11" t="str">
        <f ca="1">IF(PaymentSchedule3[[#This Row],[Payment number]]&lt;&gt;"",SUM(INDEX(PaymentSchedule3[Interest],1,1):PaymentSchedule3[[#This Row],[Interest]]),"")</f>
        <v/>
      </c>
    </row>
    <row r="200" spans="2:11" ht="21" customHeight="1" x14ac:dyDescent="0.2">
      <c r="B200" s="8" t="str">
        <f ca="1">IF(LoanIsGood,IF(ROW()-ROW(PaymentSchedule3[[#Headers],[Payment number]])&gt;ScheduledNumberOfPayments,"",ROW()-ROW(PaymentSchedule3[[#Headers],[Payment number]])),"")</f>
        <v/>
      </c>
      <c r="C200" s="9" t="str">
        <f ca="1">IF(PaymentSchedule3[[#This Row],[Payment number]]&lt;&gt;"",EOMONTH(LoanStartDate,ROW(PaymentSchedule3[[#This Row],[Payment number]])-ROW(PaymentSchedule3[[#Headers],[Payment number]])-2)+DAY(LoanStartDate),"")</f>
        <v/>
      </c>
      <c r="D200" s="10" t="str">
        <f ca="1">IF(PaymentSchedule3[[#This Row],[Payment number]]&lt;&gt;"",IF(ROW()-ROW(PaymentSchedule3[[#Headers],[Beginning
balance]])=1,LoanAmount,INDEX(PaymentSchedule3[Ending
balance],ROW()-ROW(PaymentSchedule3[[#Headers],[Beginning
balance]])-1)),"")</f>
        <v/>
      </c>
      <c r="E200" s="10" t="str">
        <f ca="1">IF(PaymentSchedule3[[#This Row],[Payment number]]&lt;&gt;"",ScheduledPayment,"")</f>
        <v/>
      </c>
      <c r="F20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0" s="10" t="str">
        <f ca="1">IF(PaymentSchedule3[[#This Row],[Payment number]]&lt;&gt;"",PaymentSchedule3[[#This Row],[Total
payment]]-PaymentSchedule3[[#This Row],[Interest]],"")</f>
        <v/>
      </c>
      <c r="I200" s="10" t="str">
        <f ca="1">IF(PaymentSchedule3[[#This Row],[Payment number]]&lt;&gt;"",PaymentSchedule3[[#This Row],[Beginning
balance]]*(InterestRate/PaymentsPerYear),"")</f>
        <v/>
      </c>
      <c r="J200" s="10" t="str">
        <f ca="1">IF(PaymentSchedule3[[#This Row],[Payment number]]&lt;&gt;"",IF(PaymentSchedule3[[#This Row],[Scheduled payment]]+PaymentSchedule3[[#This Row],[Extra
payment]]&lt;=PaymentSchedule3[[#This Row],[Beginning
balance]],PaymentSchedule3[[#This Row],[Beginning
balance]]-PaymentSchedule3[[#This Row],[Principal]],0),"")</f>
        <v/>
      </c>
      <c r="K200" s="11" t="str">
        <f ca="1">IF(PaymentSchedule3[[#This Row],[Payment number]]&lt;&gt;"",SUM(INDEX(PaymentSchedule3[Interest],1,1):PaymentSchedule3[[#This Row],[Interest]]),"")</f>
        <v/>
      </c>
    </row>
    <row r="201" spans="2:11" ht="21" customHeight="1" x14ac:dyDescent="0.2">
      <c r="B201" s="8" t="str">
        <f ca="1">IF(LoanIsGood,IF(ROW()-ROW(PaymentSchedule3[[#Headers],[Payment number]])&gt;ScheduledNumberOfPayments,"",ROW()-ROW(PaymentSchedule3[[#Headers],[Payment number]])),"")</f>
        <v/>
      </c>
      <c r="C201" s="9" t="str">
        <f ca="1">IF(PaymentSchedule3[[#This Row],[Payment number]]&lt;&gt;"",EOMONTH(LoanStartDate,ROW(PaymentSchedule3[[#This Row],[Payment number]])-ROW(PaymentSchedule3[[#Headers],[Payment number]])-2)+DAY(LoanStartDate),"")</f>
        <v/>
      </c>
      <c r="D201" s="10" t="str">
        <f ca="1">IF(PaymentSchedule3[[#This Row],[Payment number]]&lt;&gt;"",IF(ROW()-ROW(PaymentSchedule3[[#Headers],[Beginning
balance]])=1,LoanAmount,INDEX(PaymentSchedule3[Ending
balance],ROW()-ROW(PaymentSchedule3[[#Headers],[Beginning
balance]])-1)),"")</f>
        <v/>
      </c>
      <c r="E201" s="10" t="str">
        <f ca="1">IF(PaymentSchedule3[[#This Row],[Payment number]]&lt;&gt;"",ScheduledPayment,"")</f>
        <v/>
      </c>
      <c r="F20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1" s="10" t="str">
        <f ca="1">IF(PaymentSchedule3[[#This Row],[Payment number]]&lt;&gt;"",PaymentSchedule3[[#This Row],[Total
payment]]-PaymentSchedule3[[#This Row],[Interest]],"")</f>
        <v/>
      </c>
      <c r="I201" s="10" t="str">
        <f ca="1">IF(PaymentSchedule3[[#This Row],[Payment number]]&lt;&gt;"",PaymentSchedule3[[#This Row],[Beginning
balance]]*(InterestRate/PaymentsPerYear),"")</f>
        <v/>
      </c>
      <c r="J201" s="10" t="str">
        <f ca="1">IF(PaymentSchedule3[[#This Row],[Payment number]]&lt;&gt;"",IF(PaymentSchedule3[[#This Row],[Scheduled payment]]+PaymentSchedule3[[#This Row],[Extra
payment]]&lt;=PaymentSchedule3[[#This Row],[Beginning
balance]],PaymentSchedule3[[#This Row],[Beginning
balance]]-PaymentSchedule3[[#This Row],[Principal]],0),"")</f>
        <v/>
      </c>
      <c r="K201" s="11" t="str">
        <f ca="1">IF(PaymentSchedule3[[#This Row],[Payment number]]&lt;&gt;"",SUM(INDEX(PaymentSchedule3[Interest],1,1):PaymentSchedule3[[#This Row],[Interest]]),"")</f>
        <v/>
      </c>
    </row>
    <row r="202" spans="2:11" ht="21" customHeight="1" x14ac:dyDescent="0.2">
      <c r="B202" s="8" t="str">
        <f ca="1">IF(LoanIsGood,IF(ROW()-ROW(PaymentSchedule3[[#Headers],[Payment number]])&gt;ScheduledNumberOfPayments,"",ROW()-ROW(PaymentSchedule3[[#Headers],[Payment number]])),"")</f>
        <v/>
      </c>
      <c r="C202" s="9" t="str">
        <f ca="1">IF(PaymentSchedule3[[#This Row],[Payment number]]&lt;&gt;"",EOMONTH(LoanStartDate,ROW(PaymentSchedule3[[#This Row],[Payment number]])-ROW(PaymentSchedule3[[#Headers],[Payment number]])-2)+DAY(LoanStartDate),"")</f>
        <v/>
      </c>
      <c r="D202" s="10" t="str">
        <f ca="1">IF(PaymentSchedule3[[#This Row],[Payment number]]&lt;&gt;"",IF(ROW()-ROW(PaymentSchedule3[[#Headers],[Beginning
balance]])=1,LoanAmount,INDEX(PaymentSchedule3[Ending
balance],ROW()-ROW(PaymentSchedule3[[#Headers],[Beginning
balance]])-1)),"")</f>
        <v/>
      </c>
      <c r="E202" s="10" t="str">
        <f ca="1">IF(PaymentSchedule3[[#This Row],[Payment number]]&lt;&gt;"",ScheduledPayment,"")</f>
        <v/>
      </c>
      <c r="F20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2" s="10" t="str">
        <f ca="1">IF(PaymentSchedule3[[#This Row],[Payment number]]&lt;&gt;"",PaymentSchedule3[[#This Row],[Total
payment]]-PaymentSchedule3[[#This Row],[Interest]],"")</f>
        <v/>
      </c>
      <c r="I202" s="10" t="str">
        <f ca="1">IF(PaymentSchedule3[[#This Row],[Payment number]]&lt;&gt;"",PaymentSchedule3[[#This Row],[Beginning
balance]]*(InterestRate/PaymentsPerYear),"")</f>
        <v/>
      </c>
      <c r="J202" s="10" t="str">
        <f ca="1">IF(PaymentSchedule3[[#This Row],[Payment number]]&lt;&gt;"",IF(PaymentSchedule3[[#This Row],[Scheduled payment]]+PaymentSchedule3[[#This Row],[Extra
payment]]&lt;=PaymentSchedule3[[#This Row],[Beginning
balance]],PaymentSchedule3[[#This Row],[Beginning
balance]]-PaymentSchedule3[[#This Row],[Principal]],0),"")</f>
        <v/>
      </c>
      <c r="K202" s="11" t="str">
        <f ca="1">IF(PaymentSchedule3[[#This Row],[Payment number]]&lt;&gt;"",SUM(INDEX(PaymentSchedule3[Interest],1,1):PaymentSchedule3[[#This Row],[Interest]]),"")</f>
        <v/>
      </c>
    </row>
    <row r="203" spans="2:11" ht="21" customHeight="1" x14ac:dyDescent="0.2">
      <c r="B203" s="8" t="str">
        <f ca="1">IF(LoanIsGood,IF(ROW()-ROW(PaymentSchedule3[[#Headers],[Payment number]])&gt;ScheduledNumberOfPayments,"",ROW()-ROW(PaymentSchedule3[[#Headers],[Payment number]])),"")</f>
        <v/>
      </c>
      <c r="C203" s="9" t="str">
        <f ca="1">IF(PaymentSchedule3[[#This Row],[Payment number]]&lt;&gt;"",EOMONTH(LoanStartDate,ROW(PaymentSchedule3[[#This Row],[Payment number]])-ROW(PaymentSchedule3[[#Headers],[Payment number]])-2)+DAY(LoanStartDate),"")</f>
        <v/>
      </c>
      <c r="D203" s="10" t="str">
        <f ca="1">IF(PaymentSchedule3[[#This Row],[Payment number]]&lt;&gt;"",IF(ROW()-ROW(PaymentSchedule3[[#Headers],[Beginning
balance]])=1,LoanAmount,INDEX(PaymentSchedule3[Ending
balance],ROW()-ROW(PaymentSchedule3[[#Headers],[Beginning
balance]])-1)),"")</f>
        <v/>
      </c>
      <c r="E203" s="10" t="str">
        <f ca="1">IF(PaymentSchedule3[[#This Row],[Payment number]]&lt;&gt;"",ScheduledPayment,"")</f>
        <v/>
      </c>
      <c r="F20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3" s="10" t="str">
        <f ca="1">IF(PaymentSchedule3[[#This Row],[Payment number]]&lt;&gt;"",PaymentSchedule3[[#This Row],[Total
payment]]-PaymentSchedule3[[#This Row],[Interest]],"")</f>
        <v/>
      </c>
      <c r="I203" s="10" t="str">
        <f ca="1">IF(PaymentSchedule3[[#This Row],[Payment number]]&lt;&gt;"",PaymentSchedule3[[#This Row],[Beginning
balance]]*(InterestRate/PaymentsPerYear),"")</f>
        <v/>
      </c>
      <c r="J203" s="10" t="str">
        <f ca="1">IF(PaymentSchedule3[[#This Row],[Payment number]]&lt;&gt;"",IF(PaymentSchedule3[[#This Row],[Scheduled payment]]+PaymentSchedule3[[#This Row],[Extra
payment]]&lt;=PaymentSchedule3[[#This Row],[Beginning
balance]],PaymentSchedule3[[#This Row],[Beginning
balance]]-PaymentSchedule3[[#This Row],[Principal]],0),"")</f>
        <v/>
      </c>
      <c r="K203" s="11" t="str">
        <f ca="1">IF(PaymentSchedule3[[#This Row],[Payment number]]&lt;&gt;"",SUM(INDEX(PaymentSchedule3[Interest],1,1):PaymentSchedule3[[#This Row],[Interest]]),"")</f>
        <v/>
      </c>
    </row>
    <row r="204" spans="2:11" ht="21" customHeight="1" x14ac:dyDescent="0.2">
      <c r="B204" s="8" t="str">
        <f ca="1">IF(LoanIsGood,IF(ROW()-ROW(PaymentSchedule3[[#Headers],[Payment number]])&gt;ScheduledNumberOfPayments,"",ROW()-ROW(PaymentSchedule3[[#Headers],[Payment number]])),"")</f>
        <v/>
      </c>
      <c r="C204" s="9" t="str">
        <f ca="1">IF(PaymentSchedule3[[#This Row],[Payment number]]&lt;&gt;"",EOMONTH(LoanStartDate,ROW(PaymentSchedule3[[#This Row],[Payment number]])-ROW(PaymentSchedule3[[#Headers],[Payment number]])-2)+DAY(LoanStartDate),"")</f>
        <v/>
      </c>
      <c r="D204" s="10" t="str">
        <f ca="1">IF(PaymentSchedule3[[#This Row],[Payment number]]&lt;&gt;"",IF(ROW()-ROW(PaymentSchedule3[[#Headers],[Beginning
balance]])=1,LoanAmount,INDEX(PaymentSchedule3[Ending
balance],ROW()-ROW(PaymentSchedule3[[#Headers],[Beginning
balance]])-1)),"")</f>
        <v/>
      </c>
      <c r="E204" s="10" t="str">
        <f ca="1">IF(PaymentSchedule3[[#This Row],[Payment number]]&lt;&gt;"",ScheduledPayment,"")</f>
        <v/>
      </c>
      <c r="F20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4" s="10" t="str">
        <f ca="1">IF(PaymentSchedule3[[#This Row],[Payment number]]&lt;&gt;"",PaymentSchedule3[[#This Row],[Total
payment]]-PaymentSchedule3[[#This Row],[Interest]],"")</f>
        <v/>
      </c>
      <c r="I204" s="10" t="str">
        <f ca="1">IF(PaymentSchedule3[[#This Row],[Payment number]]&lt;&gt;"",PaymentSchedule3[[#This Row],[Beginning
balance]]*(InterestRate/PaymentsPerYear),"")</f>
        <v/>
      </c>
      <c r="J204" s="10" t="str">
        <f ca="1">IF(PaymentSchedule3[[#This Row],[Payment number]]&lt;&gt;"",IF(PaymentSchedule3[[#This Row],[Scheduled payment]]+PaymentSchedule3[[#This Row],[Extra
payment]]&lt;=PaymentSchedule3[[#This Row],[Beginning
balance]],PaymentSchedule3[[#This Row],[Beginning
balance]]-PaymentSchedule3[[#This Row],[Principal]],0),"")</f>
        <v/>
      </c>
      <c r="K204" s="11" t="str">
        <f ca="1">IF(PaymentSchedule3[[#This Row],[Payment number]]&lt;&gt;"",SUM(INDEX(PaymentSchedule3[Interest],1,1):PaymentSchedule3[[#This Row],[Interest]]),"")</f>
        <v/>
      </c>
    </row>
    <row r="205" spans="2:11" ht="21" customHeight="1" x14ac:dyDescent="0.2">
      <c r="B205" s="8" t="str">
        <f ca="1">IF(LoanIsGood,IF(ROW()-ROW(PaymentSchedule3[[#Headers],[Payment number]])&gt;ScheduledNumberOfPayments,"",ROW()-ROW(PaymentSchedule3[[#Headers],[Payment number]])),"")</f>
        <v/>
      </c>
      <c r="C205" s="9" t="str">
        <f ca="1">IF(PaymentSchedule3[[#This Row],[Payment number]]&lt;&gt;"",EOMONTH(LoanStartDate,ROW(PaymentSchedule3[[#This Row],[Payment number]])-ROW(PaymentSchedule3[[#Headers],[Payment number]])-2)+DAY(LoanStartDate),"")</f>
        <v/>
      </c>
      <c r="D205" s="10" t="str">
        <f ca="1">IF(PaymentSchedule3[[#This Row],[Payment number]]&lt;&gt;"",IF(ROW()-ROW(PaymentSchedule3[[#Headers],[Beginning
balance]])=1,LoanAmount,INDEX(PaymentSchedule3[Ending
balance],ROW()-ROW(PaymentSchedule3[[#Headers],[Beginning
balance]])-1)),"")</f>
        <v/>
      </c>
      <c r="E205" s="10" t="str">
        <f ca="1">IF(PaymentSchedule3[[#This Row],[Payment number]]&lt;&gt;"",ScheduledPayment,"")</f>
        <v/>
      </c>
      <c r="F20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5" s="10" t="str">
        <f ca="1">IF(PaymentSchedule3[[#This Row],[Payment number]]&lt;&gt;"",PaymentSchedule3[[#This Row],[Total
payment]]-PaymentSchedule3[[#This Row],[Interest]],"")</f>
        <v/>
      </c>
      <c r="I205" s="10" t="str">
        <f ca="1">IF(PaymentSchedule3[[#This Row],[Payment number]]&lt;&gt;"",PaymentSchedule3[[#This Row],[Beginning
balance]]*(InterestRate/PaymentsPerYear),"")</f>
        <v/>
      </c>
      <c r="J205" s="10" t="str">
        <f ca="1">IF(PaymentSchedule3[[#This Row],[Payment number]]&lt;&gt;"",IF(PaymentSchedule3[[#This Row],[Scheduled payment]]+PaymentSchedule3[[#This Row],[Extra
payment]]&lt;=PaymentSchedule3[[#This Row],[Beginning
balance]],PaymentSchedule3[[#This Row],[Beginning
balance]]-PaymentSchedule3[[#This Row],[Principal]],0),"")</f>
        <v/>
      </c>
      <c r="K205" s="11" t="str">
        <f ca="1">IF(PaymentSchedule3[[#This Row],[Payment number]]&lt;&gt;"",SUM(INDEX(PaymentSchedule3[Interest],1,1):PaymentSchedule3[[#This Row],[Interest]]),"")</f>
        <v/>
      </c>
    </row>
    <row r="206" spans="2:11" ht="21" customHeight="1" x14ac:dyDescent="0.2">
      <c r="B206" s="8" t="str">
        <f ca="1">IF(LoanIsGood,IF(ROW()-ROW(PaymentSchedule3[[#Headers],[Payment number]])&gt;ScheduledNumberOfPayments,"",ROW()-ROW(PaymentSchedule3[[#Headers],[Payment number]])),"")</f>
        <v/>
      </c>
      <c r="C206" s="9" t="str">
        <f ca="1">IF(PaymentSchedule3[[#This Row],[Payment number]]&lt;&gt;"",EOMONTH(LoanStartDate,ROW(PaymentSchedule3[[#This Row],[Payment number]])-ROW(PaymentSchedule3[[#Headers],[Payment number]])-2)+DAY(LoanStartDate),"")</f>
        <v/>
      </c>
      <c r="D206" s="10" t="str">
        <f ca="1">IF(PaymentSchedule3[[#This Row],[Payment number]]&lt;&gt;"",IF(ROW()-ROW(PaymentSchedule3[[#Headers],[Beginning
balance]])=1,LoanAmount,INDEX(PaymentSchedule3[Ending
balance],ROW()-ROW(PaymentSchedule3[[#Headers],[Beginning
balance]])-1)),"")</f>
        <v/>
      </c>
      <c r="E206" s="10" t="str">
        <f ca="1">IF(PaymentSchedule3[[#This Row],[Payment number]]&lt;&gt;"",ScheduledPayment,"")</f>
        <v/>
      </c>
      <c r="F20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6" s="10" t="str">
        <f ca="1">IF(PaymentSchedule3[[#This Row],[Payment number]]&lt;&gt;"",PaymentSchedule3[[#This Row],[Total
payment]]-PaymentSchedule3[[#This Row],[Interest]],"")</f>
        <v/>
      </c>
      <c r="I206" s="10" t="str">
        <f ca="1">IF(PaymentSchedule3[[#This Row],[Payment number]]&lt;&gt;"",PaymentSchedule3[[#This Row],[Beginning
balance]]*(InterestRate/PaymentsPerYear),"")</f>
        <v/>
      </c>
      <c r="J206" s="10" t="str">
        <f ca="1">IF(PaymentSchedule3[[#This Row],[Payment number]]&lt;&gt;"",IF(PaymentSchedule3[[#This Row],[Scheduled payment]]+PaymentSchedule3[[#This Row],[Extra
payment]]&lt;=PaymentSchedule3[[#This Row],[Beginning
balance]],PaymentSchedule3[[#This Row],[Beginning
balance]]-PaymentSchedule3[[#This Row],[Principal]],0),"")</f>
        <v/>
      </c>
      <c r="K206" s="11" t="str">
        <f ca="1">IF(PaymentSchedule3[[#This Row],[Payment number]]&lt;&gt;"",SUM(INDEX(PaymentSchedule3[Interest],1,1):PaymentSchedule3[[#This Row],[Interest]]),"")</f>
        <v/>
      </c>
    </row>
    <row r="207" spans="2:11" ht="21" customHeight="1" x14ac:dyDescent="0.2">
      <c r="B207" s="8" t="str">
        <f ca="1">IF(LoanIsGood,IF(ROW()-ROW(PaymentSchedule3[[#Headers],[Payment number]])&gt;ScheduledNumberOfPayments,"",ROW()-ROW(PaymentSchedule3[[#Headers],[Payment number]])),"")</f>
        <v/>
      </c>
      <c r="C207" s="9" t="str">
        <f ca="1">IF(PaymentSchedule3[[#This Row],[Payment number]]&lt;&gt;"",EOMONTH(LoanStartDate,ROW(PaymentSchedule3[[#This Row],[Payment number]])-ROW(PaymentSchedule3[[#Headers],[Payment number]])-2)+DAY(LoanStartDate),"")</f>
        <v/>
      </c>
      <c r="D207" s="10" t="str">
        <f ca="1">IF(PaymentSchedule3[[#This Row],[Payment number]]&lt;&gt;"",IF(ROW()-ROW(PaymentSchedule3[[#Headers],[Beginning
balance]])=1,LoanAmount,INDEX(PaymentSchedule3[Ending
balance],ROW()-ROW(PaymentSchedule3[[#Headers],[Beginning
balance]])-1)),"")</f>
        <v/>
      </c>
      <c r="E207" s="10" t="str">
        <f ca="1">IF(PaymentSchedule3[[#This Row],[Payment number]]&lt;&gt;"",ScheduledPayment,"")</f>
        <v/>
      </c>
      <c r="F20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7" s="10" t="str">
        <f ca="1">IF(PaymentSchedule3[[#This Row],[Payment number]]&lt;&gt;"",PaymentSchedule3[[#This Row],[Total
payment]]-PaymentSchedule3[[#This Row],[Interest]],"")</f>
        <v/>
      </c>
      <c r="I207" s="10" t="str">
        <f ca="1">IF(PaymentSchedule3[[#This Row],[Payment number]]&lt;&gt;"",PaymentSchedule3[[#This Row],[Beginning
balance]]*(InterestRate/PaymentsPerYear),"")</f>
        <v/>
      </c>
      <c r="J207" s="10" t="str">
        <f ca="1">IF(PaymentSchedule3[[#This Row],[Payment number]]&lt;&gt;"",IF(PaymentSchedule3[[#This Row],[Scheduled payment]]+PaymentSchedule3[[#This Row],[Extra
payment]]&lt;=PaymentSchedule3[[#This Row],[Beginning
balance]],PaymentSchedule3[[#This Row],[Beginning
balance]]-PaymentSchedule3[[#This Row],[Principal]],0),"")</f>
        <v/>
      </c>
      <c r="K207" s="11" t="str">
        <f ca="1">IF(PaymentSchedule3[[#This Row],[Payment number]]&lt;&gt;"",SUM(INDEX(PaymentSchedule3[Interest],1,1):PaymentSchedule3[[#This Row],[Interest]]),"")</f>
        <v/>
      </c>
    </row>
    <row r="208" spans="2:11" ht="21" customHeight="1" x14ac:dyDescent="0.2">
      <c r="B208" s="8" t="str">
        <f ca="1">IF(LoanIsGood,IF(ROW()-ROW(PaymentSchedule3[[#Headers],[Payment number]])&gt;ScheduledNumberOfPayments,"",ROW()-ROW(PaymentSchedule3[[#Headers],[Payment number]])),"")</f>
        <v/>
      </c>
      <c r="C208" s="9" t="str">
        <f ca="1">IF(PaymentSchedule3[[#This Row],[Payment number]]&lt;&gt;"",EOMONTH(LoanStartDate,ROW(PaymentSchedule3[[#This Row],[Payment number]])-ROW(PaymentSchedule3[[#Headers],[Payment number]])-2)+DAY(LoanStartDate),"")</f>
        <v/>
      </c>
      <c r="D208" s="10" t="str">
        <f ca="1">IF(PaymentSchedule3[[#This Row],[Payment number]]&lt;&gt;"",IF(ROW()-ROW(PaymentSchedule3[[#Headers],[Beginning
balance]])=1,LoanAmount,INDEX(PaymentSchedule3[Ending
balance],ROW()-ROW(PaymentSchedule3[[#Headers],[Beginning
balance]])-1)),"")</f>
        <v/>
      </c>
      <c r="E208" s="10" t="str">
        <f ca="1">IF(PaymentSchedule3[[#This Row],[Payment number]]&lt;&gt;"",ScheduledPayment,"")</f>
        <v/>
      </c>
      <c r="F20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8" s="10" t="str">
        <f ca="1">IF(PaymentSchedule3[[#This Row],[Payment number]]&lt;&gt;"",PaymentSchedule3[[#This Row],[Total
payment]]-PaymentSchedule3[[#This Row],[Interest]],"")</f>
        <v/>
      </c>
      <c r="I208" s="10" t="str">
        <f ca="1">IF(PaymentSchedule3[[#This Row],[Payment number]]&lt;&gt;"",PaymentSchedule3[[#This Row],[Beginning
balance]]*(InterestRate/PaymentsPerYear),"")</f>
        <v/>
      </c>
      <c r="J208" s="10" t="str">
        <f ca="1">IF(PaymentSchedule3[[#This Row],[Payment number]]&lt;&gt;"",IF(PaymentSchedule3[[#This Row],[Scheduled payment]]+PaymentSchedule3[[#This Row],[Extra
payment]]&lt;=PaymentSchedule3[[#This Row],[Beginning
balance]],PaymentSchedule3[[#This Row],[Beginning
balance]]-PaymentSchedule3[[#This Row],[Principal]],0),"")</f>
        <v/>
      </c>
      <c r="K208" s="11" t="str">
        <f ca="1">IF(PaymentSchedule3[[#This Row],[Payment number]]&lt;&gt;"",SUM(INDEX(PaymentSchedule3[Interest],1,1):PaymentSchedule3[[#This Row],[Interest]]),"")</f>
        <v/>
      </c>
    </row>
    <row r="209" spans="2:11" ht="21" customHeight="1" x14ac:dyDescent="0.2">
      <c r="B209" s="8" t="str">
        <f ca="1">IF(LoanIsGood,IF(ROW()-ROW(PaymentSchedule3[[#Headers],[Payment number]])&gt;ScheduledNumberOfPayments,"",ROW()-ROW(PaymentSchedule3[[#Headers],[Payment number]])),"")</f>
        <v/>
      </c>
      <c r="C209" s="9" t="str">
        <f ca="1">IF(PaymentSchedule3[[#This Row],[Payment number]]&lt;&gt;"",EOMONTH(LoanStartDate,ROW(PaymentSchedule3[[#This Row],[Payment number]])-ROW(PaymentSchedule3[[#Headers],[Payment number]])-2)+DAY(LoanStartDate),"")</f>
        <v/>
      </c>
      <c r="D209" s="10" t="str">
        <f ca="1">IF(PaymentSchedule3[[#This Row],[Payment number]]&lt;&gt;"",IF(ROW()-ROW(PaymentSchedule3[[#Headers],[Beginning
balance]])=1,LoanAmount,INDEX(PaymentSchedule3[Ending
balance],ROW()-ROW(PaymentSchedule3[[#Headers],[Beginning
balance]])-1)),"")</f>
        <v/>
      </c>
      <c r="E209" s="10" t="str">
        <f ca="1">IF(PaymentSchedule3[[#This Row],[Payment number]]&lt;&gt;"",ScheduledPayment,"")</f>
        <v/>
      </c>
      <c r="F20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0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09" s="10" t="str">
        <f ca="1">IF(PaymentSchedule3[[#This Row],[Payment number]]&lt;&gt;"",PaymentSchedule3[[#This Row],[Total
payment]]-PaymentSchedule3[[#This Row],[Interest]],"")</f>
        <v/>
      </c>
      <c r="I209" s="10" t="str">
        <f ca="1">IF(PaymentSchedule3[[#This Row],[Payment number]]&lt;&gt;"",PaymentSchedule3[[#This Row],[Beginning
balance]]*(InterestRate/PaymentsPerYear),"")</f>
        <v/>
      </c>
      <c r="J209" s="10" t="str">
        <f ca="1">IF(PaymentSchedule3[[#This Row],[Payment number]]&lt;&gt;"",IF(PaymentSchedule3[[#This Row],[Scheduled payment]]+PaymentSchedule3[[#This Row],[Extra
payment]]&lt;=PaymentSchedule3[[#This Row],[Beginning
balance]],PaymentSchedule3[[#This Row],[Beginning
balance]]-PaymentSchedule3[[#This Row],[Principal]],0),"")</f>
        <v/>
      </c>
      <c r="K209" s="11" t="str">
        <f ca="1">IF(PaymentSchedule3[[#This Row],[Payment number]]&lt;&gt;"",SUM(INDEX(PaymentSchedule3[Interest],1,1):PaymentSchedule3[[#This Row],[Interest]]),"")</f>
        <v/>
      </c>
    </row>
    <row r="210" spans="2:11" ht="21" customHeight="1" x14ac:dyDescent="0.2">
      <c r="B210" s="8" t="str">
        <f ca="1">IF(LoanIsGood,IF(ROW()-ROW(PaymentSchedule3[[#Headers],[Payment number]])&gt;ScheduledNumberOfPayments,"",ROW()-ROW(PaymentSchedule3[[#Headers],[Payment number]])),"")</f>
        <v/>
      </c>
      <c r="C210" s="9" t="str">
        <f ca="1">IF(PaymentSchedule3[[#This Row],[Payment number]]&lt;&gt;"",EOMONTH(LoanStartDate,ROW(PaymentSchedule3[[#This Row],[Payment number]])-ROW(PaymentSchedule3[[#Headers],[Payment number]])-2)+DAY(LoanStartDate),"")</f>
        <v/>
      </c>
      <c r="D210" s="10" t="str">
        <f ca="1">IF(PaymentSchedule3[[#This Row],[Payment number]]&lt;&gt;"",IF(ROW()-ROW(PaymentSchedule3[[#Headers],[Beginning
balance]])=1,LoanAmount,INDEX(PaymentSchedule3[Ending
balance],ROW()-ROW(PaymentSchedule3[[#Headers],[Beginning
balance]])-1)),"")</f>
        <v/>
      </c>
      <c r="E210" s="10" t="str">
        <f ca="1">IF(PaymentSchedule3[[#This Row],[Payment number]]&lt;&gt;"",ScheduledPayment,"")</f>
        <v/>
      </c>
      <c r="F21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0" s="10" t="str">
        <f ca="1">IF(PaymentSchedule3[[#This Row],[Payment number]]&lt;&gt;"",PaymentSchedule3[[#This Row],[Total
payment]]-PaymentSchedule3[[#This Row],[Interest]],"")</f>
        <v/>
      </c>
      <c r="I210" s="10" t="str">
        <f ca="1">IF(PaymentSchedule3[[#This Row],[Payment number]]&lt;&gt;"",PaymentSchedule3[[#This Row],[Beginning
balance]]*(InterestRate/PaymentsPerYear),"")</f>
        <v/>
      </c>
      <c r="J210" s="10" t="str">
        <f ca="1">IF(PaymentSchedule3[[#This Row],[Payment number]]&lt;&gt;"",IF(PaymentSchedule3[[#This Row],[Scheduled payment]]+PaymentSchedule3[[#This Row],[Extra
payment]]&lt;=PaymentSchedule3[[#This Row],[Beginning
balance]],PaymentSchedule3[[#This Row],[Beginning
balance]]-PaymentSchedule3[[#This Row],[Principal]],0),"")</f>
        <v/>
      </c>
      <c r="K210" s="11" t="str">
        <f ca="1">IF(PaymentSchedule3[[#This Row],[Payment number]]&lt;&gt;"",SUM(INDEX(PaymentSchedule3[Interest],1,1):PaymentSchedule3[[#This Row],[Interest]]),"")</f>
        <v/>
      </c>
    </row>
    <row r="211" spans="2:11" ht="21" customHeight="1" x14ac:dyDescent="0.2">
      <c r="B211" s="8" t="str">
        <f ca="1">IF(LoanIsGood,IF(ROW()-ROW(PaymentSchedule3[[#Headers],[Payment number]])&gt;ScheduledNumberOfPayments,"",ROW()-ROW(PaymentSchedule3[[#Headers],[Payment number]])),"")</f>
        <v/>
      </c>
      <c r="C211" s="9" t="str">
        <f ca="1">IF(PaymentSchedule3[[#This Row],[Payment number]]&lt;&gt;"",EOMONTH(LoanStartDate,ROW(PaymentSchedule3[[#This Row],[Payment number]])-ROW(PaymentSchedule3[[#Headers],[Payment number]])-2)+DAY(LoanStartDate),"")</f>
        <v/>
      </c>
      <c r="D211" s="10" t="str">
        <f ca="1">IF(PaymentSchedule3[[#This Row],[Payment number]]&lt;&gt;"",IF(ROW()-ROW(PaymentSchedule3[[#Headers],[Beginning
balance]])=1,LoanAmount,INDEX(PaymentSchedule3[Ending
balance],ROW()-ROW(PaymentSchedule3[[#Headers],[Beginning
balance]])-1)),"")</f>
        <v/>
      </c>
      <c r="E211" s="10" t="str">
        <f ca="1">IF(PaymentSchedule3[[#This Row],[Payment number]]&lt;&gt;"",ScheduledPayment,"")</f>
        <v/>
      </c>
      <c r="F21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1" s="10" t="str">
        <f ca="1">IF(PaymentSchedule3[[#This Row],[Payment number]]&lt;&gt;"",PaymentSchedule3[[#This Row],[Total
payment]]-PaymentSchedule3[[#This Row],[Interest]],"")</f>
        <v/>
      </c>
      <c r="I211" s="10" t="str">
        <f ca="1">IF(PaymentSchedule3[[#This Row],[Payment number]]&lt;&gt;"",PaymentSchedule3[[#This Row],[Beginning
balance]]*(InterestRate/PaymentsPerYear),"")</f>
        <v/>
      </c>
      <c r="J211" s="10" t="str">
        <f ca="1">IF(PaymentSchedule3[[#This Row],[Payment number]]&lt;&gt;"",IF(PaymentSchedule3[[#This Row],[Scheduled payment]]+PaymentSchedule3[[#This Row],[Extra
payment]]&lt;=PaymentSchedule3[[#This Row],[Beginning
balance]],PaymentSchedule3[[#This Row],[Beginning
balance]]-PaymentSchedule3[[#This Row],[Principal]],0),"")</f>
        <v/>
      </c>
      <c r="K211" s="11" t="str">
        <f ca="1">IF(PaymentSchedule3[[#This Row],[Payment number]]&lt;&gt;"",SUM(INDEX(PaymentSchedule3[Interest],1,1):PaymentSchedule3[[#This Row],[Interest]]),"")</f>
        <v/>
      </c>
    </row>
    <row r="212" spans="2:11" ht="21" customHeight="1" x14ac:dyDescent="0.2">
      <c r="B212" s="8" t="str">
        <f ca="1">IF(LoanIsGood,IF(ROW()-ROW(PaymentSchedule3[[#Headers],[Payment number]])&gt;ScheduledNumberOfPayments,"",ROW()-ROW(PaymentSchedule3[[#Headers],[Payment number]])),"")</f>
        <v/>
      </c>
      <c r="C212" s="9" t="str">
        <f ca="1">IF(PaymentSchedule3[[#This Row],[Payment number]]&lt;&gt;"",EOMONTH(LoanStartDate,ROW(PaymentSchedule3[[#This Row],[Payment number]])-ROW(PaymentSchedule3[[#Headers],[Payment number]])-2)+DAY(LoanStartDate),"")</f>
        <v/>
      </c>
      <c r="D212" s="10" t="str">
        <f ca="1">IF(PaymentSchedule3[[#This Row],[Payment number]]&lt;&gt;"",IF(ROW()-ROW(PaymentSchedule3[[#Headers],[Beginning
balance]])=1,LoanAmount,INDEX(PaymentSchedule3[Ending
balance],ROW()-ROW(PaymentSchedule3[[#Headers],[Beginning
balance]])-1)),"")</f>
        <v/>
      </c>
      <c r="E212" s="10" t="str">
        <f ca="1">IF(PaymentSchedule3[[#This Row],[Payment number]]&lt;&gt;"",ScheduledPayment,"")</f>
        <v/>
      </c>
      <c r="F21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2" s="10" t="str">
        <f ca="1">IF(PaymentSchedule3[[#This Row],[Payment number]]&lt;&gt;"",PaymentSchedule3[[#This Row],[Total
payment]]-PaymentSchedule3[[#This Row],[Interest]],"")</f>
        <v/>
      </c>
      <c r="I212" s="10" t="str">
        <f ca="1">IF(PaymentSchedule3[[#This Row],[Payment number]]&lt;&gt;"",PaymentSchedule3[[#This Row],[Beginning
balance]]*(InterestRate/PaymentsPerYear),"")</f>
        <v/>
      </c>
      <c r="J212" s="10" t="str">
        <f ca="1">IF(PaymentSchedule3[[#This Row],[Payment number]]&lt;&gt;"",IF(PaymentSchedule3[[#This Row],[Scheduled payment]]+PaymentSchedule3[[#This Row],[Extra
payment]]&lt;=PaymentSchedule3[[#This Row],[Beginning
balance]],PaymentSchedule3[[#This Row],[Beginning
balance]]-PaymentSchedule3[[#This Row],[Principal]],0),"")</f>
        <v/>
      </c>
      <c r="K212" s="11" t="str">
        <f ca="1">IF(PaymentSchedule3[[#This Row],[Payment number]]&lt;&gt;"",SUM(INDEX(PaymentSchedule3[Interest],1,1):PaymentSchedule3[[#This Row],[Interest]]),"")</f>
        <v/>
      </c>
    </row>
    <row r="213" spans="2:11" ht="21" customHeight="1" x14ac:dyDescent="0.2">
      <c r="B213" s="8" t="str">
        <f ca="1">IF(LoanIsGood,IF(ROW()-ROW(PaymentSchedule3[[#Headers],[Payment number]])&gt;ScheduledNumberOfPayments,"",ROW()-ROW(PaymentSchedule3[[#Headers],[Payment number]])),"")</f>
        <v/>
      </c>
      <c r="C213" s="9" t="str">
        <f ca="1">IF(PaymentSchedule3[[#This Row],[Payment number]]&lt;&gt;"",EOMONTH(LoanStartDate,ROW(PaymentSchedule3[[#This Row],[Payment number]])-ROW(PaymentSchedule3[[#Headers],[Payment number]])-2)+DAY(LoanStartDate),"")</f>
        <v/>
      </c>
      <c r="D213" s="10" t="str">
        <f ca="1">IF(PaymentSchedule3[[#This Row],[Payment number]]&lt;&gt;"",IF(ROW()-ROW(PaymentSchedule3[[#Headers],[Beginning
balance]])=1,LoanAmount,INDEX(PaymentSchedule3[Ending
balance],ROW()-ROW(PaymentSchedule3[[#Headers],[Beginning
balance]])-1)),"")</f>
        <v/>
      </c>
      <c r="E213" s="10" t="str">
        <f ca="1">IF(PaymentSchedule3[[#This Row],[Payment number]]&lt;&gt;"",ScheduledPayment,"")</f>
        <v/>
      </c>
      <c r="F21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3" s="10" t="str">
        <f ca="1">IF(PaymentSchedule3[[#This Row],[Payment number]]&lt;&gt;"",PaymentSchedule3[[#This Row],[Total
payment]]-PaymentSchedule3[[#This Row],[Interest]],"")</f>
        <v/>
      </c>
      <c r="I213" s="10" t="str">
        <f ca="1">IF(PaymentSchedule3[[#This Row],[Payment number]]&lt;&gt;"",PaymentSchedule3[[#This Row],[Beginning
balance]]*(InterestRate/PaymentsPerYear),"")</f>
        <v/>
      </c>
      <c r="J213" s="10" t="str">
        <f ca="1">IF(PaymentSchedule3[[#This Row],[Payment number]]&lt;&gt;"",IF(PaymentSchedule3[[#This Row],[Scheduled payment]]+PaymentSchedule3[[#This Row],[Extra
payment]]&lt;=PaymentSchedule3[[#This Row],[Beginning
balance]],PaymentSchedule3[[#This Row],[Beginning
balance]]-PaymentSchedule3[[#This Row],[Principal]],0),"")</f>
        <v/>
      </c>
      <c r="K213" s="11" t="str">
        <f ca="1">IF(PaymentSchedule3[[#This Row],[Payment number]]&lt;&gt;"",SUM(INDEX(PaymentSchedule3[Interest],1,1):PaymentSchedule3[[#This Row],[Interest]]),"")</f>
        <v/>
      </c>
    </row>
    <row r="214" spans="2:11" ht="21" customHeight="1" x14ac:dyDescent="0.2">
      <c r="B214" s="8" t="str">
        <f ca="1">IF(LoanIsGood,IF(ROW()-ROW(PaymentSchedule3[[#Headers],[Payment number]])&gt;ScheduledNumberOfPayments,"",ROW()-ROW(PaymentSchedule3[[#Headers],[Payment number]])),"")</f>
        <v/>
      </c>
      <c r="C214" s="9" t="str">
        <f ca="1">IF(PaymentSchedule3[[#This Row],[Payment number]]&lt;&gt;"",EOMONTH(LoanStartDate,ROW(PaymentSchedule3[[#This Row],[Payment number]])-ROW(PaymentSchedule3[[#Headers],[Payment number]])-2)+DAY(LoanStartDate),"")</f>
        <v/>
      </c>
      <c r="D214" s="10" t="str">
        <f ca="1">IF(PaymentSchedule3[[#This Row],[Payment number]]&lt;&gt;"",IF(ROW()-ROW(PaymentSchedule3[[#Headers],[Beginning
balance]])=1,LoanAmount,INDEX(PaymentSchedule3[Ending
balance],ROW()-ROW(PaymentSchedule3[[#Headers],[Beginning
balance]])-1)),"")</f>
        <v/>
      </c>
      <c r="E214" s="10" t="str">
        <f ca="1">IF(PaymentSchedule3[[#This Row],[Payment number]]&lt;&gt;"",ScheduledPayment,"")</f>
        <v/>
      </c>
      <c r="F21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4" s="10" t="str">
        <f ca="1">IF(PaymentSchedule3[[#This Row],[Payment number]]&lt;&gt;"",PaymentSchedule3[[#This Row],[Total
payment]]-PaymentSchedule3[[#This Row],[Interest]],"")</f>
        <v/>
      </c>
      <c r="I214" s="10" t="str">
        <f ca="1">IF(PaymentSchedule3[[#This Row],[Payment number]]&lt;&gt;"",PaymentSchedule3[[#This Row],[Beginning
balance]]*(InterestRate/PaymentsPerYear),"")</f>
        <v/>
      </c>
      <c r="J214" s="10" t="str">
        <f ca="1">IF(PaymentSchedule3[[#This Row],[Payment number]]&lt;&gt;"",IF(PaymentSchedule3[[#This Row],[Scheduled payment]]+PaymentSchedule3[[#This Row],[Extra
payment]]&lt;=PaymentSchedule3[[#This Row],[Beginning
balance]],PaymentSchedule3[[#This Row],[Beginning
balance]]-PaymentSchedule3[[#This Row],[Principal]],0),"")</f>
        <v/>
      </c>
      <c r="K214" s="11" t="str">
        <f ca="1">IF(PaymentSchedule3[[#This Row],[Payment number]]&lt;&gt;"",SUM(INDEX(PaymentSchedule3[Interest],1,1):PaymentSchedule3[[#This Row],[Interest]]),"")</f>
        <v/>
      </c>
    </row>
    <row r="215" spans="2:11" ht="21" customHeight="1" x14ac:dyDescent="0.2">
      <c r="B215" s="8" t="str">
        <f ca="1">IF(LoanIsGood,IF(ROW()-ROW(PaymentSchedule3[[#Headers],[Payment number]])&gt;ScheduledNumberOfPayments,"",ROW()-ROW(PaymentSchedule3[[#Headers],[Payment number]])),"")</f>
        <v/>
      </c>
      <c r="C215" s="9" t="str">
        <f ca="1">IF(PaymentSchedule3[[#This Row],[Payment number]]&lt;&gt;"",EOMONTH(LoanStartDate,ROW(PaymentSchedule3[[#This Row],[Payment number]])-ROW(PaymentSchedule3[[#Headers],[Payment number]])-2)+DAY(LoanStartDate),"")</f>
        <v/>
      </c>
      <c r="D215" s="10" t="str">
        <f ca="1">IF(PaymentSchedule3[[#This Row],[Payment number]]&lt;&gt;"",IF(ROW()-ROW(PaymentSchedule3[[#Headers],[Beginning
balance]])=1,LoanAmount,INDEX(PaymentSchedule3[Ending
balance],ROW()-ROW(PaymentSchedule3[[#Headers],[Beginning
balance]])-1)),"")</f>
        <v/>
      </c>
      <c r="E215" s="10" t="str">
        <f ca="1">IF(PaymentSchedule3[[#This Row],[Payment number]]&lt;&gt;"",ScheduledPayment,"")</f>
        <v/>
      </c>
      <c r="F21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5" s="10" t="str">
        <f ca="1">IF(PaymentSchedule3[[#This Row],[Payment number]]&lt;&gt;"",PaymentSchedule3[[#This Row],[Total
payment]]-PaymentSchedule3[[#This Row],[Interest]],"")</f>
        <v/>
      </c>
      <c r="I215" s="10" t="str">
        <f ca="1">IF(PaymentSchedule3[[#This Row],[Payment number]]&lt;&gt;"",PaymentSchedule3[[#This Row],[Beginning
balance]]*(InterestRate/PaymentsPerYear),"")</f>
        <v/>
      </c>
      <c r="J215" s="10" t="str">
        <f ca="1">IF(PaymentSchedule3[[#This Row],[Payment number]]&lt;&gt;"",IF(PaymentSchedule3[[#This Row],[Scheduled payment]]+PaymentSchedule3[[#This Row],[Extra
payment]]&lt;=PaymentSchedule3[[#This Row],[Beginning
balance]],PaymentSchedule3[[#This Row],[Beginning
balance]]-PaymentSchedule3[[#This Row],[Principal]],0),"")</f>
        <v/>
      </c>
      <c r="K215" s="11" t="str">
        <f ca="1">IF(PaymentSchedule3[[#This Row],[Payment number]]&lt;&gt;"",SUM(INDEX(PaymentSchedule3[Interest],1,1):PaymentSchedule3[[#This Row],[Interest]]),"")</f>
        <v/>
      </c>
    </row>
    <row r="216" spans="2:11" ht="21" customHeight="1" x14ac:dyDescent="0.2">
      <c r="B216" s="8" t="str">
        <f ca="1">IF(LoanIsGood,IF(ROW()-ROW(PaymentSchedule3[[#Headers],[Payment number]])&gt;ScheduledNumberOfPayments,"",ROW()-ROW(PaymentSchedule3[[#Headers],[Payment number]])),"")</f>
        <v/>
      </c>
      <c r="C216" s="9" t="str">
        <f ca="1">IF(PaymentSchedule3[[#This Row],[Payment number]]&lt;&gt;"",EOMONTH(LoanStartDate,ROW(PaymentSchedule3[[#This Row],[Payment number]])-ROW(PaymentSchedule3[[#Headers],[Payment number]])-2)+DAY(LoanStartDate),"")</f>
        <v/>
      </c>
      <c r="D216" s="10" t="str">
        <f ca="1">IF(PaymentSchedule3[[#This Row],[Payment number]]&lt;&gt;"",IF(ROW()-ROW(PaymentSchedule3[[#Headers],[Beginning
balance]])=1,LoanAmount,INDEX(PaymentSchedule3[Ending
balance],ROW()-ROW(PaymentSchedule3[[#Headers],[Beginning
balance]])-1)),"")</f>
        <v/>
      </c>
      <c r="E216" s="10" t="str">
        <f ca="1">IF(PaymentSchedule3[[#This Row],[Payment number]]&lt;&gt;"",ScheduledPayment,"")</f>
        <v/>
      </c>
      <c r="F21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6" s="10" t="str">
        <f ca="1">IF(PaymentSchedule3[[#This Row],[Payment number]]&lt;&gt;"",PaymentSchedule3[[#This Row],[Total
payment]]-PaymentSchedule3[[#This Row],[Interest]],"")</f>
        <v/>
      </c>
      <c r="I216" s="10" t="str">
        <f ca="1">IF(PaymentSchedule3[[#This Row],[Payment number]]&lt;&gt;"",PaymentSchedule3[[#This Row],[Beginning
balance]]*(InterestRate/PaymentsPerYear),"")</f>
        <v/>
      </c>
      <c r="J216" s="10" t="str">
        <f ca="1">IF(PaymentSchedule3[[#This Row],[Payment number]]&lt;&gt;"",IF(PaymentSchedule3[[#This Row],[Scheduled payment]]+PaymentSchedule3[[#This Row],[Extra
payment]]&lt;=PaymentSchedule3[[#This Row],[Beginning
balance]],PaymentSchedule3[[#This Row],[Beginning
balance]]-PaymentSchedule3[[#This Row],[Principal]],0),"")</f>
        <v/>
      </c>
      <c r="K216" s="11" t="str">
        <f ca="1">IF(PaymentSchedule3[[#This Row],[Payment number]]&lt;&gt;"",SUM(INDEX(PaymentSchedule3[Interest],1,1):PaymentSchedule3[[#This Row],[Interest]]),"")</f>
        <v/>
      </c>
    </row>
    <row r="217" spans="2:11" ht="21" customHeight="1" x14ac:dyDescent="0.2">
      <c r="B217" s="8" t="str">
        <f ca="1">IF(LoanIsGood,IF(ROW()-ROW(PaymentSchedule3[[#Headers],[Payment number]])&gt;ScheduledNumberOfPayments,"",ROW()-ROW(PaymentSchedule3[[#Headers],[Payment number]])),"")</f>
        <v/>
      </c>
      <c r="C217" s="9" t="str">
        <f ca="1">IF(PaymentSchedule3[[#This Row],[Payment number]]&lt;&gt;"",EOMONTH(LoanStartDate,ROW(PaymentSchedule3[[#This Row],[Payment number]])-ROW(PaymentSchedule3[[#Headers],[Payment number]])-2)+DAY(LoanStartDate),"")</f>
        <v/>
      </c>
      <c r="D217" s="10" t="str">
        <f ca="1">IF(PaymentSchedule3[[#This Row],[Payment number]]&lt;&gt;"",IF(ROW()-ROW(PaymentSchedule3[[#Headers],[Beginning
balance]])=1,LoanAmount,INDEX(PaymentSchedule3[Ending
balance],ROW()-ROW(PaymentSchedule3[[#Headers],[Beginning
balance]])-1)),"")</f>
        <v/>
      </c>
      <c r="E217" s="10" t="str">
        <f ca="1">IF(PaymentSchedule3[[#This Row],[Payment number]]&lt;&gt;"",ScheduledPayment,"")</f>
        <v/>
      </c>
      <c r="F21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7" s="10" t="str">
        <f ca="1">IF(PaymentSchedule3[[#This Row],[Payment number]]&lt;&gt;"",PaymentSchedule3[[#This Row],[Total
payment]]-PaymentSchedule3[[#This Row],[Interest]],"")</f>
        <v/>
      </c>
      <c r="I217" s="10" t="str">
        <f ca="1">IF(PaymentSchedule3[[#This Row],[Payment number]]&lt;&gt;"",PaymentSchedule3[[#This Row],[Beginning
balance]]*(InterestRate/PaymentsPerYear),"")</f>
        <v/>
      </c>
      <c r="J217" s="10" t="str">
        <f ca="1">IF(PaymentSchedule3[[#This Row],[Payment number]]&lt;&gt;"",IF(PaymentSchedule3[[#This Row],[Scheduled payment]]+PaymentSchedule3[[#This Row],[Extra
payment]]&lt;=PaymentSchedule3[[#This Row],[Beginning
balance]],PaymentSchedule3[[#This Row],[Beginning
balance]]-PaymentSchedule3[[#This Row],[Principal]],0),"")</f>
        <v/>
      </c>
      <c r="K217" s="11" t="str">
        <f ca="1">IF(PaymentSchedule3[[#This Row],[Payment number]]&lt;&gt;"",SUM(INDEX(PaymentSchedule3[Interest],1,1):PaymentSchedule3[[#This Row],[Interest]]),"")</f>
        <v/>
      </c>
    </row>
    <row r="218" spans="2:11" ht="21" customHeight="1" x14ac:dyDescent="0.2">
      <c r="B218" s="8" t="str">
        <f ca="1">IF(LoanIsGood,IF(ROW()-ROW(PaymentSchedule3[[#Headers],[Payment number]])&gt;ScheduledNumberOfPayments,"",ROW()-ROW(PaymentSchedule3[[#Headers],[Payment number]])),"")</f>
        <v/>
      </c>
      <c r="C218" s="9" t="str">
        <f ca="1">IF(PaymentSchedule3[[#This Row],[Payment number]]&lt;&gt;"",EOMONTH(LoanStartDate,ROW(PaymentSchedule3[[#This Row],[Payment number]])-ROW(PaymentSchedule3[[#Headers],[Payment number]])-2)+DAY(LoanStartDate),"")</f>
        <v/>
      </c>
      <c r="D218" s="10" t="str">
        <f ca="1">IF(PaymentSchedule3[[#This Row],[Payment number]]&lt;&gt;"",IF(ROW()-ROW(PaymentSchedule3[[#Headers],[Beginning
balance]])=1,LoanAmount,INDEX(PaymentSchedule3[Ending
balance],ROW()-ROW(PaymentSchedule3[[#Headers],[Beginning
balance]])-1)),"")</f>
        <v/>
      </c>
      <c r="E218" s="10" t="str">
        <f ca="1">IF(PaymentSchedule3[[#This Row],[Payment number]]&lt;&gt;"",ScheduledPayment,"")</f>
        <v/>
      </c>
      <c r="F21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8" s="10" t="str">
        <f ca="1">IF(PaymentSchedule3[[#This Row],[Payment number]]&lt;&gt;"",PaymentSchedule3[[#This Row],[Total
payment]]-PaymentSchedule3[[#This Row],[Interest]],"")</f>
        <v/>
      </c>
      <c r="I218" s="10" t="str">
        <f ca="1">IF(PaymentSchedule3[[#This Row],[Payment number]]&lt;&gt;"",PaymentSchedule3[[#This Row],[Beginning
balance]]*(InterestRate/PaymentsPerYear),"")</f>
        <v/>
      </c>
      <c r="J218" s="10" t="str">
        <f ca="1">IF(PaymentSchedule3[[#This Row],[Payment number]]&lt;&gt;"",IF(PaymentSchedule3[[#This Row],[Scheduled payment]]+PaymentSchedule3[[#This Row],[Extra
payment]]&lt;=PaymentSchedule3[[#This Row],[Beginning
balance]],PaymentSchedule3[[#This Row],[Beginning
balance]]-PaymentSchedule3[[#This Row],[Principal]],0),"")</f>
        <v/>
      </c>
      <c r="K218" s="11" t="str">
        <f ca="1">IF(PaymentSchedule3[[#This Row],[Payment number]]&lt;&gt;"",SUM(INDEX(PaymentSchedule3[Interest],1,1):PaymentSchedule3[[#This Row],[Interest]]),"")</f>
        <v/>
      </c>
    </row>
    <row r="219" spans="2:11" ht="21" customHeight="1" x14ac:dyDescent="0.2">
      <c r="B219" s="8" t="str">
        <f ca="1">IF(LoanIsGood,IF(ROW()-ROW(PaymentSchedule3[[#Headers],[Payment number]])&gt;ScheduledNumberOfPayments,"",ROW()-ROW(PaymentSchedule3[[#Headers],[Payment number]])),"")</f>
        <v/>
      </c>
      <c r="C219" s="9" t="str">
        <f ca="1">IF(PaymentSchedule3[[#This Row],[Payment number]]&lt;&gt;"",EOMONTH(LoanStartDate,ROW(PaymentSchedule3[[#This Row],[Payment number]])-ROW(PaymentSchedule3[[#Headers],[Payment number]])-2)+DAY(LoanStartDate),"")</f>
        <v/>
      </c>
      <c r="D219" s="10" t="str">
        <f ca="1">IF(PaymentSchedule3[[#This Row],[Payment number]]&lt;&gt;"",IF(ROW()-ROW(PaymentSchedule3[[#Headers],[Beginning
balance]])=1,LoanAmount,INDEX(PaymentSchedule3[Ending
balance],ROW()-ROW(PaymentSchedule3[[#Headers],[Beginning
balance]])-1)),"")</f>
        <v/>
      </c>
      <c r="E219" s="10" t="str">
        <f ca="1">IF(PaymentSchedule3[[#This Row],[Payment number]]&lt;&gt;"",ScheduledPayment,"")</f>
        <v/>
      </c>
      <c r="F21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1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19" s="10" t="str">
        <f ca="1">IF(PaymentSchedule3[[#This Row],[Payment number]]&lt;&gt;"",PaymentSchedule3[[#This Row],[Total
payment]]-PaymentSchedule3[[#This Row],[Interest]],"")</f>
        <v/>
      </c>
      <c r="I219" s="10" t="str">
        <f ca="1">IF(PaymentSchedule3[[#This Row],[Payment number]]&lt;&gt;"",PaymentSchedule3[[#This Row],[Beginning
balance]]*(InterestRate/PaymentsPerYear),"")</f>
        <v/>
      </c>
      <c r="J219" s="10" t="str">
        <f ca="1">IF(PaymentSchedule3[[#This Row],[Payment number]]&lt;&gt;"",IF(PaymentSchedule3[[#This Row],[Scheduled payment]]+PaymentSchedule3[[#This Row],[Extra
payment]]&lt;=PaymentSchedule3[[#This Row],[Beginning
balance]],PaymentSchedule3[[#This Row],[Beginning
balance]]-PaymentSchedule3[[#This Row],[Principal]],0),"")</f>
        <v/>
      </c>
      <c r="K219" s="11" t="str">
        <f ca="1">IF(PaymentSchedule3[[#This Row],[Payment number]]&lt;&gt;"",SUM(INDEX(PaymentSchedule3[Interest],1,1):PaymentSchedule3[[#This Row],[Interest]]),"")</f>
        <v/>
      </c>
    </row>
    <row r="220" spans="2:11" ht="21" customHeight="1" x14ac:dyDescent="0.2">
      <c r="B220" s="8" t="str">
        <f ca="1">IF(LoanIsGood,IF(ROW()-ROW(PaymentSchedule3[[#Headers],[Payment number]])&gt;ScheduledNumberOfPayments,"",ROW()-ROW(PaymentSchedule3[[#Headers],[Payment number]])),"")</f>
        <v/>
      </c>
      <c r="C220" s="9" t="str">
        <f ca="1">IF(PaymentSchedule3[[#This Row],[Payment number]]&lt;&gt;"",EOMONTH(LoanStartDate,ROW(PaymentSchedule3[[#This Row],[Payment number]])-ROW(PaymentSchedule3[[#Headers],[Payment number]])-2)+DAY(LoanStartDate),"")</f>
        <v/>
      </c>
      <c r="D220" s="10" t="str">
        <f ca="1">IF(PaymentSchedule3[[#This Row],[Payment number]]&lt;&gt;"",IF(ROW()-ROW(PaymentSchedule3[[#Headers],[Beginning
balance]])=1,LoanAmount,INDEX(PaymentSchedule3[Ending
balance],ROW()-ROW(PaymentSchedule3[[#Headers],[Beginning
balance]])-1)),"")</f>
        <v/>
      </c>
      <c r="E220" s="10" t="str">
        <f ca="1">IF(PaymentSchedule3[[#This Row],[Payment number]]&lt;&gt;"",ScheduledPayment,"")</f>
        <v/>
      </c>
      <c r="F22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0" s="10" t="str">
        <f ca="1">IF(PaymentSchedule3[[#This Row],[Payment number]]&lt;&gt;"",PaymentSchedule3[[#This Row],[Total
payment]]-PaymentSchedule3[[#This Row],[Interest]],"")</f>
        <v/>
      </c>
      <c r="I220" s="10" t="str">
        <f ca="1">IF(PaymentSchedule3[[#This Row],[Payment number]]&lt;&gt;"",PaymentSchedule3[[#This Row],[Beginning
balance]]*(InterestRate/PaymentsPerYear),"")</f>
        <v/>
      </c>
      <c r="J220" s="10" t="str">
        <f ca="1">IF(PaymentSchedule3[[#This Row],[Payment number]]&lt;&gt;"",IF(PaymentSchedule3[[#This Row],[Scheduled payment]]+PaymentSchedule3[[#This Row],[Extra
payment]]&lt;=PaymentSchedule3[[#This Row],[Beginning
balance]],PaymentSchedule3[[#This Row],[Beginning
balance]]-PaymentSchedule3[[#This Row],[Principal]],0),"")</f>
        <v/>
      </c>
      <c r="K220" s="11" t="str">
        <f ca="1">IF(PaymentSchedule3[[#This Row],[Payment number]]&lt;&gt;"",SUM(INDEX(PaymentSchedule3[Interest],1,1):PaymentSchedule3[[#This Row],[Interest]]),"")</f>
        <v/>
      </c>
    </row>
    <row r="221" spans="2:11" ht="21" customHeight="1" x14ac:dyDescent="0.2">
      <c r="B221" s="8" t="str">
        <f ca="1">IF(LoanIsGood,IF(ROW()-ROW(PaymentSchedule3[[#Headers],[Payment number]])&gt;ScheduledNumberOfPayments,"",ROW()-ROW(PaymentSchedule3[[#Headers],[Payment number]])),"")</f>
        <v/>
      </c>
      <c r="C221" s="9" t="str">
        <f ca="1">IF(PaymentSchedule3[[#This Row],[Payment number]]&lt;&gt;"",EOMONTH(LoanStartDate,ROW(PaymentSchedule3[[#This Row],[Payment number]])-ROW(PaymentSchedule3[[#Headers],[Payment number]])-2)+DAY(LoanStartDate),"")</f>
        <v/>
      </c>
      <c r="D221" s="10" t="str">
        <f ca="1">IF(PaymentSchedule3[[#This Row],[Payment number]]&lt;&gt;"",IF(ROW()-ROW(PaymentSchedule3[[#Headers],[Beginning
balance]])=1,LoanAmount,INDEX(PaymentSchedule3[Ending
balance],ROW()-ROW(PaymentSchedule3[[#Headers],[Beginning
balance]])-1)),"")</f>
        <v/>
      </c>
      <c r="E221" s="10" t="str">
        <f ca="1">IF(PaymentSchedule3[[#This Row],[Payment number]]&lt;&gt;"",ScheduledPayment,"")</f>
        <v/>
      </c>
      <c r="F22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1" s="10" t="str">
        <f ca="1">IF(PaymentSchedule3[[#This Row],[Payment number]]&lt;&gt;"",PaymentSchedule3[[#This Row],[Total
payment]]-PaymentSchedule3[[#This Row],[Interest]],"")</f>
        <v/>
      </c>
      <c r="I221" s="10" t="str">
        <f ca="1">IF(PaymentSchedule3[[#This Row],[Payment number]]&lt;&gt;"",PaymentSchedule3[[#This Row],[Beginning
balance]]*(InterestRate/PaymentsPerYear),"")</f>
        <v/>
      </c>
      <c r="J221" s="10" t="str">
        <f ca="1">IF(PaymentSchedule3[[#This Row],[Payment number]]&lt;&gt;"",IF(PaymentSchedule3[[#This Row],[Scheduled payment]]+PaymentSchedule3[[#This Row],[Extra
payment]]&lt;=PaymentSchedule3[[#This Row],[Beginning
balance]],PaymentSchedule3[[#This Row],[Beginning
balance]]-PaymentSchedule3[[#This Row],[Principal]],0),"")</f>
        <v/>
      </c>
      <c r="K221" s="11" t="str">
        <f ca="1">IF(PaymentSchedule3[[#This Row],[Payment number]]&lt;&gt;"",SUM(INDEX(PaymentSchedule3[Interest],1,1):PaymentSchedule3[[#This Row],[Interest]]),"")</f>
        <v/>
      </c>
    </row>
    <row r="222" spans="2:11" ht="21" customHeight="1" x14ac:dyDescent="0.2">
      <c r="B222" s="8" t="str">
        <f ca="1">IF(LoanIsGood,IF(ROW()-ROW(PaymentSchedule3[[#Headers],[Payment number]])&gt;ScheduledNumberOfPayments,"",ROW()-ROW(PaymentSchedule3[[#Headers],[Payment number]])),"")</f>
        <v/>
      </c>
      <c r="C222" s="9" t="str">
        <f ca="1">IF(PaymentSchedule3[[#This Row],[Payment number]]&lt;&gt;"",EOMONTH(LoanStartDate,ROW(PaymentSchedule3[[#This Row],[Payment number]])-ROW(PaymentSchedule3[[#Headers],[Payment number]])-2)+DAY(LoanStartDate),"")</f>
        <v/>
      </c>
      <c r="D222" s="10" t="str">
        <f ca="1">IF(PaymentSchedule3[[#This Row],[Payment number]]&lt;&gt;"",IF(ROW()-ROW(PaymentSchedule3[[#Headers],[Beginning
balance]])=1,LoanAmount,INDEX(PaymentSchedule3[Ending
balance],ROW()-ROW(PaymentSchedule3[[#Headers],[Beginning
balance]])-1)),"")</f>
        <v/>
      </c>
      <c r="E222" s="10" t="str">
        <f ca="1">IF(PaymentSchedule3[[#This Row],[Payment number]]&lt;&gt;"",ScheduledPayment,"")</f>
        <v/>
      </c>
      <c r="F22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2" s="10" t="str">
        <f ca="1">IF(PaymentSchedule3[[#This Row],[Payment number]]&lt;&gt;"",PaymentSchedule3[[#This Row],[Total
payment]]-PaymentSchedule3[[#This Row],[Interest]],"")</f>
        <v/>
      </c>
      <c r="I222" s="10" t="str">
        <f ca="1">IF(PaymentSchedule3[[#This Row],[Payment number]]&lt;&gt;"",PaymentSchedule3[[#This Row],[Beginning
balance]]*(InterestRate/PaymentsPerYear),"")</f>
        <v/>
      </c>
      <c r="J222" s="10" t="str">
        <f ca="1">IF(PaymentSchedule3[[#This Row],[Payment number]]&lt;&gt;"",IF(PaymentSchedule3[[#This Row],[Scheduled payment]]+PaymentSchedule3[[#This Row],[Extra
payment]]&lt;=PaymentSchedule3[[#This Row],[Beginning
balance]],PaymentSchedule3[[#This Row],[Beginning
balance]]-PaymentSchedule3[[#This Row],[Principal]],0),"")</f>
        <v/>
      </c>
      <c r="K222" s="11" t="str">
        <f ca="1">IF(PaymentSchedule3[[#This Row],[Payment number]]&lt;&gt;"",SUM(INDEX(PaymentSchedule3[Interest],1,1):PaymentSchedule3[[#This Row],[Interest]]),"")</f>
        <v/>
      </c>
    </row>
    <row r="223" spans="2:11" ht="21" customHeight="1" x14ac:dyDescent="0.2">
      <c r="B223" s="8" t="str">
        <f ca="1">IF(LoanIsGood,IF(ROW()-ROW(PaymentSchedule3[[#Headers],[Payment number]])&gt;ScheduledNumberOfPayments,"",ROW()-ROW(PaymentSchedule3[[#Headers],[Payment number]])),"")</f>
        <v/>
      </c>
      <c r="C223" s="9" t="str">
        <f ca="1">IF(PaymentSchedule3[[#This Row],[Payment number]]&lt;&gt;"",EOMONTH(LoanStartDate,ROW(PaymentSchedule3[[#This Row],[Payment number]])-ROW(PaymentSchedule3[[#Headers],[Payment number]])-2)+DAY(LoanStartDate),"")</f>
        <v/>
      </c>
      <c r="D223" s="10" t="str">
        <f ca="1">IF(PaymentSchedule3[[#This Row],[Payment number]]&lt;&gt;"",IF(ROW()-ROW(PaymentSchedule3[[#Headers],[Beginning
balance]])=1,LoanAmount,INDEX(PaymentSchedule3[Ending
balance],ROW()-ROW(PaymentSchedule3[[#Headers],[Beginning
balance]])-1)),"")</f>
        <v/>
      </c>
      <c r="E223" s="10" t="str">
        <f ca="1">IF(PaymentSchedule3[[#This Row],[Payment number]]&lt;&gt;"",ScheduledPayment,"")</f>
        <v/>
      </c>
      <c r="F22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3" s="10" t="str">
        <f ca="1">IF(PaymentSchedule3[[#This Row],[Payment number]]&lt;&gt;"",PaymentSchedule3[[#This Row],[Total
payment]]-PaymentSchedule3[[#This Row],[Interest]],"")</f>
        <v/>
      </c>
      <c r="I223" s="10" t="str">
        <f ca="1">IF(PaymentSchedule3[[#This Row],[Payment number]]&lt;&gt;"",PaymentSchedule3[[#This Row],[Beginning
balance]]*(InterestRate/PaymentsPerYear),"")</f>
        <v/>
      </c>
      <c r="J223" s="10" t="str">
        <f ca="1">IF(PaymentSchedule3[[#This Row],[Payment number]]&lt;&gt;"",IF(PaymentSchedule3[[#This Row],[Scheduled payment]]+PaymentSchedule3[[#This Row],[Extra
payment]]&lt;=PaymentSchedule3[[#This Row],[Beginning
balance]],PaymentSchedule3[[#This Row],[Beginning
balance]]-PaymentSchedule3[[#This Row],[Principal]],0),"")</f>
        <v/>
      </c>
      <c r="K223" s="11" t="str">
        <f ca="1">IF(PaymentSchedule3[[#This Row],[Payment number]]&lt;&gt;"",SUM(INDEX(PaymentSchedule3[Interest],1,1):PaymentSchedule3[[#This Row],[Interest]]),"")</f>
        <v/>
      </c>
    </row>
    <row r="224" spans="2:11" ht="21" customHeight="1" x14ac:dyDescent="0.2">
      <c r="B224" s="8" t="str">
        <f ca="1">IF(LoanIsGood,IF(ROW()-ROW(PaymentSchedule3[[#Headers],[Payment number]])&gt;ScheduledNumberOfPayments,"",ROW()-ROW(PaymentSchedule3[[#Headers],[Payment number]])),"")</f>
        <v/>
      </c>
      <c r="C224" s="9" t="str">
        <f ca="1">IF(PaymentSchedule3[[#This Row],[Payment number]]&lt;&gt;"",EOMONTH(LoanStartDate,ROW(PaymentSchedule3[[#This Row],[Payment number]])-ROW(PaymentSchedule3[[#Headers],[Payment number]])-2)+DAY(LoanStartDate),"")</f>
        <v/>
      </c>
      <c r="D224" s="10" t="str">
        <f ca="1">IF(PaymentSchedule3[[#This Row],[Payment number]]&lt;&gt;"",IF(ROW()-ROW(PaymentSchedule3[[#Headers],[Beginning
balance]])=1,LoanAmount,INDEX(PaymentSchedule3[Ending
balance],ROW()-ROW(PaymentSchedule3[[#Headers],[Beginning
balance]])-1)),"")</f>
        <v/>
      </c>
      <c r="E224" s="10" t="str">
        <f ca="1">IF(PaymentSchedule3[[#This Row],[Payment number]]&lt;&gt;"",ScheduledPayment,"")</f>
        <v/>
      </c>
      <c r="F22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4" s="10" t="str">
        <f ca="1">IF(PaymentSchedule3[[#This Row],[Payment number]]&lt;&gt;"",PaymentSchedule3[[#This Row],[Total
payment]]-PaymentSchedule3[[#This Row],[Interest]],"")</f>
        <v/>
      </c>
      <c r="I224" s="10" t="str">
        <f ca="1">IF(PaymentSchedule3[[#This Row],[Payment number]]&lt;&gt;"",PaymentSchedule3[[#This Row],[Beginning
balance]]*(InterestRate/PaymentsPerYear),"")</f>
        <v/>
      </c>
      <c r="J224" s="10" t="str">
        <f ca="1">IF(PaymentSchedule3[[#This Row],[Payment number]]&lt;&gt;"",IF(PaymentSchedule3[[#This Row],[Scheduled payment]]+PaymentSchedule3[[#This Row],[Extra
payment]]&lt;=PaymentSchedule3[[#This Row],[Beginning
balance]],PaymentSchedule3[[#This Row],[Beginning
balance]]-PaymentSchedule3[[#This Row],[Principal]],0),"")</f>
        <v/>
      </c>
      <c r="K224" s="11" t="str">
        <f ca="1">IF(PaymentSchedule3[[#This Row],[Payment number]]&lt;&gt;"",SUM(INDEX(PaymentSchedule3[Interest],1,1):PaymentSchedule3[[#This Row],[Interest]]),"")</f>
        <v/>
      </c>
    </row>
    <row r="225" spans="2:11" ht="21" customHeight="1" x14ac:dyDescent="0.2">
      <c r="B225" s="8" t="str">
        <f ca="1">IF(LoanIsGood,IF(ROW()-ROW(PaymentSchedule3[[#Headers],[Payment number]])&gt;ScheduledNumberOfPayments,"",ROW()-ROW(PaymentSchedule3[[#Headers],[Payment number]])),"")</f>
        <v/>
      </c>
      <c r="C225" s="9" t="str">
        <f ca="1">IF(PaymentSchedule3[[#This Row],[Payment number]]&lt;&gt;"",EOMONTH(LoanStartDate,ROW(PaymentSchedule3[[#This Row],[Payment number]])-ROW(PaymentSchedule3[[#Headers],[Payment number]])-2)+DAY(LoanStartDate),"")</f>
        <v/>
      </c>
      <c r="D225" s="10" t="str">
        <f ca="1">IF(PaymentSchedule3[[#This Row],[Payment number]]&lt;&gt;"",IF(ROW()-ROW(PaymentSchedule3[[#Headers],[Beginning
balance]])=1,LoanAmount,INDEX(PaymentSchedule3[Ending
balance],ROW()-ROW(PaymentSchedule3[[#Headers],[Beginning
balance]])-1)),"")</f>
        <v/>
      </c>
      <c r="E225" s="10" t="str">
        <f ca="1">IF(PaymentSchedule3[[#This Row],[Payment number]]&lt;&gt;"",ScheduledPayment,"")</f>
        <v/>
      </c>
      <c r="F22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5" s="10" t="str">
        <f ca="1">IF(PaymentSchedule3[[#This Row],[Payment number]]&lt;&gt;"",PaymentSchedule3[[#This Row],[Total
payment]]-PaymentSchedule3[[#This Row],[Interest]],"")</f>
        <v/>
      </c>
      <c r="I225" s="10" t="str">
        <f ca="1">IF(PaymentSchedule3[[#This Row],[Payment number]]&lt;&gt;"",PaymentSchedule3[[#This Row],[Beginning
balance]]*(InterestRate/PaymentsPerYear),"")</f>
        <v/>
      </c>
      <c r="J225" s="10" t="str">
        <f ca="1">IF(PaymentSchedule3[[#This Row],[Payment number]]&lt;&gt;"",IF(PaymentSchedule3[[#This Row],[Scheduled payment]]+PaymentSchedule3[[#This Row],[Extra
payment]]&lt;=PaymentSchedule3[[#This Row],[Beginning
balance]],PaymentSchedule3[[#This Row],[Beginning
balance]]-PaymentSchedule3[[#This Row],[Principal]],0),"")</f>
        <v/>
      </c>
      <c r="K225" s="11" t="str">
        <f ca="1">IF(PaymentSchedule3[[#This Row],[Payment number]]&lt;&gt;"",SUM(INDEX(PaymentSchedule3[Interest],1,1):PaymentSchedule3[[#This Row],[Interest]]),"")</f>
        <v/>
      </c>
    </row>
    <row r="226" spans="2:11" ht="21" customHeight="1" x14ac:dyDescent="0.2">
      <c r="B226" s="8" t="str">
        <f ca="1">IF(LoanIsGood,IF(ROW()-ROW(PaymentSchedule3[[#Headers],[Payment number]])&gt;ScheduledNumberOfPayments,"",ROW()-ROW(PaymentSchedule3[[#Headers],[Payment number]])),"")</f>
        <v/>
      </c>
      <c r="C226" s="9" t="str">
        <f ca="1">IF(PaymentSchedule3[[#This Row],[Payment number]]&lt;&gt;"",EOMONTH(LoanStartDate,ROW(PaymentSchedule3[[#This Row],[Payment number]])-ROW(PaymentSchedule3[[#Headers],[Payment number]])-2)+DAY(LoanStartDate),"")</f>
        <v/>
      </c>
      <c r="D226" s="10" t="str">
        <f ca="1">IF(PaymentSchedule3[[#This Row],[Payment number]]&lt;&gt;"",IF(ROW()-ROW(PaymentSchedule3[[#Headers],[Beginning
balance]])=1,LoanAmount,INDEX(PaymentSchedule3[Ending
balance],ROW()-ROW(PaymentSchedule3[[#Headers],[Beginning
balance]])-1)),"")</f>
        <v/>
      </c>
      <c r="E226" s="10" t="str">
        <f ca="1">IF(PaymentSchedule3[[#This Row],[Payment number]]&lt;&gt;"",ScheduledPayment,"")</f>
        <v/>
      </c>
      <c r="F22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6" s="10" t="str">
        <f ca="1">IF(PaymentSchedule3[[#This Row],[Payment number]]&lt;&gt;"",PaymentSchedule3[[#This Row],[Total
payment]]-PaymentSchedule3[[#This Row],[Interest]],"")</f>
        <v/>
      </c>
      <c r="I226" s="10" t="str">
        <f ca="1">IF(PaymentSchedule3[[#This Row],[Payment number]]&lt;&gt;"",PaymentSchedule3[[#This Row],[Beginning
balance]]*(InterestRate/PaymentsPerYear),"")</f>
        <v/>
      </c>
      <c r="J226" s="10" t="str">
        <f ca="1">IF(PaymentSchedule3[[#This Row],[Payment number]]&lt;&gt;"",IF(PaymentSchedule3[[#This Row],[Scheduled payment]]+PaymentSchedule3[[#This Row],[Extra
payment]]&lt;=PaymentSchedule3[[#This Row],[Beginning
balance]],PaymentSchedule3[[#This Row],[Beginning
balance]]-PaymentSchedule3[[#This Row],[Principal]],0),"")</f>
        <v/>
      </c>
      <c r="K226" s="11" t="str">
        <f ca="1">IF(PaymentSchedule3[[#This Row],[Payment number]]&lt;&gt;"",SUM(INDEX(PaymentSchedule3[Interest],1,1):PaymentSchedule3[[#This Row],[Interest]]),"")</f>
        <v/>
      </c>
    </row>
    <row r="227" spans="2:11" ht="21" customHeight="1" x14ac:dyDescent="0.2">
      <c r="B227" s="8" t="str">
        <f ca="1">IF(LoanIsGood,IF(ROW()-ROW(PaymentSchedule3[[#Headers],[Payment number]])&gt;ScheduledNumberOfPayments,"",ROW()-ROW(PaymentSchedule3[[#Headers],[Payment number]])),"")</f>
        <v/>
      </c>
      <c r="C227" s="9" t="str">
        <f ca="1">IF(PaymentSchedule3[[#This Row],[Payment number]]&lt;&gt;"",EOMONTH(LoanStartDate,ROW(PaymentSchedule3[[#This Row],[Payment number]])-ROW(PaymentSchedule3[[#Headers],[Payment number]])-2)+DAY(LoanStartDate),"")</f>
        <v/>
      </c>
      <c r="D227" s="10" t="str">
        <f ca="1">IF(PaymentSchedule3[[#This Row],[Payment number]]&lt;&gt;"",IF(ROW()-ROW(PaymentSchedule3[[#Headers],[Beginning
balance]])=1,LoanAmount,INDEX(PaymentSchedule3[Ending
balance],ROW()-ROW(PaymentSchedule3[[#Headers],[Beginning
balance]])-1)),"")</f>
        <v/>
      </c>
      <c r="E227" s="10" t="str">
        <f ca="1">IF(PaymentSchedule3[[#This Row],[Payment number]]&lt;&gt;"",ScheduledPayment,"")</f>
        <v/>
      </c>
      <c r="F22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7" s="10" t="str">
        <f ca="1">IF(PaymentSchedule3[[#This Row],[Payment number]]&lt;&gt;"",PaymentSchedule3[[#This Row],[Total
payment]]-PaymentSchedule3[[#This Row],[Interest]],"")</f>
        <v/>
      </c>
      <c r="I227" s="10" t="str">
        <f ca="1">IF(PaymentSchedule3[[#This Row],[Payment number]]&lt;&gt;"",PaymentSchedule3[[#This Row],[Beginning
balance]]*(InterestRate/PaymentsPerYear),"")</f>
        <v/>
      </c>
      <c r="J227" s="10" t="str">
        <f ca="1">IF(PaymentSchedule3[[#This Row],[Payment number]]&lt;&gt;"",IF(PaymentSchedule3[[#This Row],[Scheduled payment]]+PaymentSchedule3[[#This Row],[Extra
payment]]&lt;=PaymentSchedule3[[#This Row],[Beginning
balance]],PaymentSchedule3[[#This Row],[Beginning
balance]]-PaymentSchedule3[[#This Row],[Principal]],0),"")</f>
        <v/>
      </c>
      <c r="K227" s="11" t="str">
        <f ca="1">IF(PaymentSchedule3[[#This Row],[Payment number]]&lt;&gt;"",SUM(INDEX(PaymentSchedule3[Interest],1,1):PaymentSchedule3[[#This Row],[Interest]]),"")</f>
        <v/>
      </c>
    </row>
    <row r="228" spans="2:11" ht="21" customHeight="1" x14ac:dyDescent="0.2">
      <c r="B228" s="8" t="str">
        <f ca="1">IF(LoanIsGood,IF(ROW()-ROW(PaymentSchedule3[[#Headers],[Payment number]])&gt;ScheduledNumberOfPayments,"",ROW()-ROW(PaymentSchedule3[[#Headers],[Payment number]])),"")</f>
        <v/>
      </c>
      <c r="C228" s="9" t="str">
        <f ca="1">IF(PaymentSchedule3[[#This Row],[Payment number]]&lt;&gt;"",EOMONTH(LoanStartDate,ROW(PaymentSchedule3[[#This Row],[Payment number]])-ROW(PaymentSchedule3[[#Headers],[Payment number]])-2)+DAY(LoanStartDate),"")</f>
        <v/>
      </c>
      <c r="D228" s="10" t="str">
        <f ca="1">IF(PaymentSchedule3[[#This Row],[Payment number]]&lt;&gt;"",IF(ROW()-ROW(PaymentSchedule3[[#Headers],[Beginning
balance]])=1,LoanAmount,INDEX(PaymentSchedule3[Ending
balance],ROW()-ROW(PaymentSchedule3[[#Headers],[Beginning
balance]])-1)),"")</f>
        <v/>
      </c>
      <c r="E228" s="10" t="str">
        <f ca="1">IF(PaymentSchedule3[[#This Row],[Payment number]]&lt;&gt;"",ScheduledPayment,"")</f>
        <v/>
      </c>
      <c r="F22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8" s="10" t="str">
        <f ca="1">IF(PaymentSchedule3[[#This Row],[Payment number]]&lt;&gt;"",PaymentSchedule3[[#This Row],[Total
payment]]-PaymentSchedule3[[#This Row],[Interest]],"")</f>
        <v/>
      </c>
      <c r="I228" s="10" t="str">
        <f ca="1">IF(PaymentSchedule3[[#This Row],[Payment number]]&lt;&gt;"",PaymentSchedule3[[#This Row],[Beginning
balance]]*(InterestRate/PaymentsPerYear),"")</f>
        <v/>
      </c>
      <c r="J228" s="10" t="str">
        <f ca="1">IF(PaymentSchedule3[[#This Row],[Payment number]]&lt;&gt;"",IF(PaymentSchedule3[[#This Row],[Scheduled payment]]+PaymentSchedule3[[#This Row],[Extra
payment]]&lt;=PaymentSchedule3[[#This Row],[Beginning
balance]],PaymentSchedule3[[#This Row],[Beginning
balance]]-PaymentSchedule3[[#This Row],[Principal]],0),"")</f>
        <v/>
      </c>
      <c r="K228" s="11" t="str">
        <f ca="1">IF(PaymentSchedule3[[#This Row],[Payment number]]&lt;&gt;"",SUM(INDEX(PaymentSchedule3[Interest],1,1):PaymentSchedule3[[#This Row],[Interest]]),"")</f>
        <v/>
      </c>
    </row>
    <row r="229" spans="2:11" ht="21" customHeight="1" x14ac:dyDescent="0.2">
      <c r="B229" s="8" t="str">
        <f ca="1">IF(LoanIsGood,IF(ROW()-ROW(PaymentSchedule3[[#Headers],[Payment number]])&gt;ScheduledNumberOfPayments,"",ROW()-ROW(PaymentSchedule3[[#Headers],[Payment number]])),"")</f>
        <v/>
      </c>
      <c r="C229" s="9" t="str">
        <f ca="1">IF(PaymentSchedule3[[#This Row],[Payment number]]&lt;&gt;"",EOMONTH(LoanStartDate,ROW(PaymentSchedule3[[#This Row],[Payment number]])-ROW(PaymentSchedule3[[#Headers],[Payment number]])-2)+DAY(LoanStartDate),"")</f>
        <v/>
      </c>
      <c r="D229" s="10" t="str">
        <f ca="1">IF(PaymentSchedule3[[#This Row],[Payment number]]&lt;&gt;"",IF(ROW()-ROW(PaymentSchedule3[[#Headers],[Beginning
balance]])=1,LoanAmount,INDEX(PaymentSchedule3[Ending
balance],ROW()-ROW(PaymentSchedule3[[#Headers],[Beginning
balance]])-1)),"")</f>
        <v/>
      </c>
      <c r="E229" s="10" t="str">
        <f ca="1">IF(PaymentSchedule3[[#This Row],[Payment number]]&lt;&gt;"",ScheduledPayment,"")</f>
        <v/>
      </c>
      <c r="F22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2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29" s="10" t="str">
        <f ca="1">IF(PaymentSchedule3[[#This Row],[Payment number]]&lt;&gt;"",PaymentSchedule3[[#This Row],[Total
payment]]-PaymentSchedule3[[#This Row],[Interest]],"")</f>
        <v/>
      </c>
      <c r="I229" s="10" t="str">
        <f ca="1">IF(PaymentSchedule3[[#This Row],[Payment number]]&lt;&gt;"",PaymentSchedule3[[#This Row],[Beginning
balance]]*(InterestRate/PaymentsPerYear),"")</f>
        <v/>
      </c>
      <c r="J229" s="10" t="str">
        <f ca="1">IF(PaymentSchedule3[[#This Row],[Payment number]]&lt;&gt;"",IF(PaymentSchedule3[[#This Row],[Scheduled payment]]+PaymentSchedule3[[#This Row],[Extra
payment]]&lt;=PaymentSchedule3[[#This Row],[Beginning
balance]],PaymentSchedule3[[#This Row],[Beginning
balance]]-PaymentSchedule3[[#This Row],[Principal]],0),"")</f>
        <v/>
      </c>
      <c r="K229" s="11" t="str">
        <f ca="1">IF(PaymentSchedule3[[#This Row],[Payment number]]&lt;&gt;"",SUM(INDEX(PaymentSchedule3[Interest],1,1):PaymentSchedule3[[#This Row],[Interest]]),"")</f>
        <v/>
      </c>
    </row>
    <row r="230" spans="2:11" ht="21" customHeight="1" x14ac:dyDescent="0.2">
      <c r="B230" s="8" t="str">
        <f ca="1">IF(LoanIsGood,IF(ROW()-ROW(PaymentSchedule3[[#Headers],[Payment number]])&gt;ScheduledNumberOfPayments,"",ROW()-ROW(PaymentSchedule3[[#Headers],[Payment number]])),"")</f>
        <v/>
      </c>
      <c r="C230" s="9" t="str">
        <f ca="1">IF(PaymentSchedule3[[#This Row],[Payment number]]&lt;&gt;"",EOMONTH(LoanStartDate,ROW(PaymentSchedule3[[#This Row],[Payment number]])-ROW(PaymentSchedule3[[#Headers],[Payment number]])-2)+DAY(LoanStartDate),"")</f>
        <v/>
      </c>
      <c r="D230" s="10" t="str">
        <f ca="1">IF(PaymentSchedule3[[#This Row],[Payment number]]&lt;&gt;"",IF(ROW()-ROW(PaymentSchedule3[[#Headers],[Beginning
balance]])=1,LoanAmount,INDEX(PaymentSchedule3[Ending
balance],ROW()-ROW(PaymentSchedule3[[#Headers],[Beginning
balance]])-1)),"")</f>
        <v/>
      </c>
      <c r="E230" s="10" t="str">
        <f ca="1">IF(PaymentSchedule3[[#This Row],[Payment number]]&lt;&gt;"",ScheduledPayment,"")</f>
        <v/>
      </c>
      <c r="F23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0" s="10" t="str">
        <f ca="1">IF(PaymentSchedule3[[#This Row],[Payment number]]&lt;&gt;"",PaymentSchedule3[[#This Row],[Total
payment]]-PaymentSchedule3[[#This Row],[Interest]],"")</f>
        <v/>
      </c>
      <c r="I230" s="10" t="str">
        <f ca="1">IF(PaymentSchedule3[[#This Row],[Payment number]]&lt;&gt;"",PaymentSchedule3[[#This Row],[Beginning
balance]]*(InterestRate/PaymentsPerYear),"")</f>
        <v/>
      </c>
      <c r="J230" s="10" t="str">
        <f ca="1">IF(PaymentSchedule3[[#This Row],[Payment number]]&lt;&gt;"",IF(PaymentSchedule3[[#This Row],[Scheduled payment]]+PaymentSchedule3[[#This Row],[Extra
payment]]&lt;=PaymentSchedule3[[#This Row],[Beginning
balance]],PaymentSchedule3[[#This Row],[Beginning
balance]]-PaymentSchedule3[[#This Row],[Principal]],0),"")</f>
        <v/>
      </c>
      <c r="K230" s="11" t="str">
        <f ca="1">IF(PaymentSchedule3[[#This Row],[Payment number]]&lt;&gt;"",SUM(INDEX(PaymentSchedule3[Interest],1,1):PaymentSchedule3[[#This Row],[Interest]]),"")</f>
        <v/>
      </c>
    </row>
    <row r="231" spans="2:11" ht="21" customHeight="1" x14ac:dyDescent="0.2">
      <c r="B231" s="8" t="str">
        <f ca="1">IF(LoanIsGood,IF(ROW()-ROW(PaymentSchedule3[[#Headers],[Payment number]])&gt;ScheduledNumberOfPayments,"",ROW()-ROW(PaymentSchedule3[[#Headers],[Payment number]])),"")</f>
        <v/>
      </c>
      <c r="C231" s="9" t="str">
        <f ca="1">IF(PaymentSchedule3[[#This Row],[Payment number]]&lt;&gt;"",EOMONTH(LoanStartDate,ROW(PaymentSchedule3[[#This Row],[Payment number]])-ROW(PaymentSchedule3[[#Headers],[Payment number]])-2)+DAY(LoanStartDate),"")</f>
        <v/>
      </c>
      <c r="D231" s="10" t="str">
        <f ca="1">IF(PaymentSchedule3[[#This Row],[Payment number]]&lt;&gt;"",IF(ROW()-ROW(PaymentSchedule3[[#Headers],[Beginning
balance]])=1,LoanAmount,INDEX(PaymentSchedule3[Ending
balance],ROW()-ROW(PaymentSchedule3[[#Headers],[Beginning
balance]])-1)),"")</f>
        <v/>
      </c>
      <c r="E231" s="10" t="str">
        <f ca="1">IF(PaymentSchedule3[[#This Row],[Payment number]]&lt;&gt;"",ScheduledPayment,"")</f>
        <v/>
      </c>
      <c r="F23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1" s="10" t="str">
        <f ca="1">IF(PaymentSchedule3[[#This Row],[Payment number]]&lt;&gt;"",PaymentSchedule3[[#This Row],[Total
payment]]-PaymentSchedule3[[#This Row],[Interest]],"")</f>
        <v/>
      </c>
      <c r="I231" s="10" t="str">
        <f ca="1">IF(PaymentSchedule3[[#This Row],[Payment number]]&lt;&gt;"",PaymentSchedule3[[#This Row],[Beginning
balance]]*(InterestRate/PaymentsPerYear),"")</f>
        <v/>
      </c>
      <c r="J231" s="10" t="str">
        <f ca="1">IF(PaymentSchedule3[[#This Row],[Payment number]]&lt;&gt;"",IF(PaymentSchedule3[[#This Row],[Scheduled payment]]+PaymentSchedule3[[#This Row],[Extra
payment]]&lt;=PaymentSchedule3[[#This Row],[Beginning
balance]],PaymentSchedule3[[#This Row],[Beginning
balance]]-PaymentSchedule3[[#This Row],[Principal]],0),"")</f>
        <v/>
      </c>
      <c r="K231" s="11" t="str">
        <f ca="1">IF(PaymentSchedule3[[#This Row],[Payment number]]&lt;&gt;"",SUM(INDEX(PaymentSchedule3[Interest],1,1):PaymentSchedule3[[#This Row],[Interest]]),"")</f>
        <v/>
      </c>
    </row>
    <row r="232" spans="2:11" ht="21" customHeight="1" x14ac:dyDescent="0.2">
      <c r="B232" s="8" t="str">
        <f ca="1">IF(LoanIsGood,IF(ROW()-ROW(PaymentSchedule3[[#Headers],[Payment number]])&gt;ScheduledNumberOfPayments,"",ROW()-ROW(PaymentSchedule3[[#Headers],[Payment number]])),"")</f>
        <v/>
      </c>
      <c r="C232" s="9" t="str">
        <f ca="1">IF(PaymentSchedule3[[#This Row],[Payment number]]&lt;&gt;"",EOMONTH(LoanStartDate,ROW(PaymentSchedule3[[#This Row],[Payment number]])-ROW(PaymentSchedule3[[#Headers],[Payment number]])-2)+DAY(LoanStartDate),"")</f>
        <v/>
      </c>
      <c r="D232" s="10" t="str">
        <f ca="1">IF(PaymentSchedule3[[#This Row],[Payment number]]&lt;&gt;"",IF(ROW()-ROW(PaymentSchedule3[[#Headers],[Beginning
balance]])=1,LoanAmount,INDEX(PaymentSchedule3[Ending
balance],ROW()-ROW(PaymentSchedule3[[#Headers],[Beginning
balance]])-1)),"")</f>
        <v/>
      </c>
      <c r="E232" s="10" t="str">
        <f ca="1">IF(PaymentSchedule3[[#This Row],[Payment number]]&lt;&gt;"",ScheduledPayment,"")</f>
        <v/>
      </c>
      <c r="F23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2" s="10" t="str">
        <f ca="1">IF(PaymentSchedule3[[#This Row],[Payment number]]&lt;&gt;"",PaymentSchedule3[[#This Row],[Total
payment]]-PaymentSchedule3[[#This Row],[Interest]],"")</f>
        <v/>
      </c>
      <c r="I232" s="10" t="str">
        <f ca="1">IF(PaymentSchedule3[[#This Row],[Payment number]]&lt;&gt;"",PaymentSchedule3[[#This Row],[Beginning
balance]]*(InterestRate/PaymentsPerYear),"")</f>
        <v/>
      </c>
      <c r="J232" s="10" t="str">
        <f ca="1">IF(PaymentSchedule3[[#This Row],[Payment number]]&lt;&gt;"",IF(PaymentSchedule3[[#This Row],[Scheduled payment]]+PaymentSchedule3[[#This Row],[Extra
payment]]&lt;=PaymentSchedule3[[#This Row],[Beginning
balance]],PaymentSchedule3[[#This Row],[Beginning
balance]]-PaymentSchedule3[[#This Row],[Principal]],0),"")</f>
        <v/>
      </c>
      <c r="K232" s="11" t="str">
        <f ca="1">IF(PaymentSchedule3[[#This Row],[Payment number]]&lt;&gt;"",SUM(INDEX(PaymentSchedule3[Interest],1,1):PaymentSchedule3[[#This Row],[Interest]]),"")</f>
        <v/>
      </c>
    </row>
    <row r="233" spans="2:11" ht="21" customHeight="1" x14ac:dyDescent="0.2">
      <c r="B233" s="8" t="str">
        <f ca="1">IF(LoanIsGood,IF(ROW()-ROW(PaymentSchedule3[[#Headers],[Payment number]])&gt;ScheduledNumberOfPayments,"",ROW()-ROW(PaymentSchedule3[[#Headers],[Payment number]])),"")</f>
        <v/>
      </c>
      <c r="C233" s="9" t="str">
        <f ca="1">IF(PaymentSchedule3[[#This Row],[Payment number]]&lt;&gt;"",EOMONTH(LoanStartDate,ROW(PaymentSchedule3[[#This Row],[Payment number]])-ROW(PaymentSchedule3[[#Headers],[Payment number]])-2)+DAY(LoanStartDate),"")</f>
        <v/>
      </c>
      <c r="D233" s="10" t="str">
        <f ca="1">IF(PaymentSchedule3[[#This Row],[Payment number]]&lt;&gt;"",IF(ROW()-ROW(PaymentSchedule3[[#Headers],[Beginning
balance]])=1,LoanAmount,INDEX(PaymentSchedule3[Ending
balance],ROW()-ROW(PaymentSchedule3[[#Headers],[Beginning
balance]])-1)),"")</f>
        <v/>
      </c>
      <c r="E233" s="10" t="str">
        <f ca="1">IF(PaymentSchedule3[[#This Row],[Payment number]]&lt;&gt;"",ScheduledPayment,"")</f>
        <v/>
      </c>
      <c r="F23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3" s="10" t="str">
        <f ca="1">IF(PaymentSchedule3[[#This Row],[Payment number]]&lt;&gt;"",PaymentSchedule3[[#This Row],[Total
payment]]-PaymentSchedule3[[#This Row],[Interest]],"")</f>
        <v/>
      </c>
      <c r="I233" s="10" t="str">
        <f ca="1">IF(PaymentSchedule3[[#This Row],[Payment number]]&lt;&gt;"",PaymentSchedule3[[#This Row],[Beginning
balance]]*(InterestRate/PaymentsPerYear),"")</f>
        <v/>
      </c>
      <c r="J233" s="10" t="str">
        <f ca="1">IF(PaymentSchedule3[[#This Row],[Payment number]]&lt;&gt;"",IF(PaymentSchedule3[[#This Row],[Scheduled payment]]+PaymentSchedule3[[#This Row],[Extra
payment]]&lt;=PaymentSchedule3[[#This Row],[Beginning
balance]],PaymentSchedule3[[#This Row],[Beginning
balance]]-PaymentSchedule3[[#This Row],[Principal]],0),"")</f>
        <v/>
      </c>
      <c r="K233" s="11" t="str">
        <f ca="1">IF(PaymentSchedule3[[#This Row],[Payment number]]&lt;&gt;"",SUM(INDEX(PaymentSchedule3[Interest],1,1):PaymentSchedule3[[#This Row],[Interest]]),"")</f>
        <v/>
      </c>
    </row>
    <row r="234" spans="2:11" ht="21" customHeight="1" x14ac:dyDescent="0.2">
      <c r="B234" s="8" t="str">
        <f ca="1">IF(LoanIsGood,IF(ROW()-ROW(PaymentSchedule3[[#Headers],[Payment number]])&gt;ScheduledNumberOfPayments,"",ROW()-ROW(PaymentSchedule3[[#Headers],[Payment number]])),"")</f>
        <v/>
      </c>
      <c r="C234" s="9" t="str">
        <f ca="1">IF(PaymentSchedule3[[#This Row],[Payment number]]&lt;&gt;"",EOMONTH(LoanStartDate,ROW(PaymentSchedule3[[#This Row],[Payment number]])-ROW(PaymentSchedule3[[#Headers],[Payment number]])-2)+DAY(LoanStartDate),"")</f>
        <v/>
      </c>
      <c r="D234" s="10" t="str">
        <f ca="1">IF(PaymentSchedule3[[#This Row],[Payment number]]&lt;&gt;"",IF(ROW()-ROW(PaymentSchedule3[[#Headers],[Beginning
balance]])=1,LoanAmount,INDEX(PaymentSchedule3[Ending
balance],ROW()-ROW(PaymentSchedule3[[#Headers],[Beginning
balance]])-1)),"")</f>
        <v/>
      </c>
      <c r="E234" s="10" t="str">
        <f ca="1">IF(PaymentSchedule3[[#This Row],[Payment number]]&lt;&gt;"",ScheduledPayment,"")</f>
        <v/>
      </c>
      <c r="F23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4" s="10" t="str">
        <f ca="1">IF(PaymentSchedule3[[#This Row],[Payment number]]&lt;&gt;"",PaymentSchedule3[[#This Row],[Total
payment]]-PaymentSchedule3[[#This Row],[Interest]],"")</f>
        <v/>
      </c>
      <c r="I234" s="10" t="str">
        <f ca="1">IF(PaymentSchedule3[[#This Row],[Payment number]]&lt;&gt;"",PaymentSchedule3[[#This Row],[Beginning
balance]]*(InterestRate/PaymentsPerYear),"")</f>
        <v/>
      </c>
      <c r="J234" s="10" t="str">
        <f ca="1">IF(PaymentSchedule3[[#This Row],[Payment number]]&lt;&gt;"",IF(PaymentSchedule3[[#This Row],[Scheduled payment]]+PaymentSchedule3[[#This Row],[Extra
payment]]&lt;=PaymentSchedule3[[#This Row],[Beginning
balance]],PaymentSchedule3[[#This Row],[Beginning
balance]]-PaymentSchedule3[[#This Row],[Principal]],0),"")</f>
        <v/>
      </c>
      <c r="K234" s="11" t="str">
        <f ca="1">IF(PaymentSchedule3[[#This Row],[Payment number]]&lt;&gt;"",SUM(INDEX(PaymentSchedule3[Interest],1,1):PaymentSchedule3[[#This Row],[Interest]]),"")</f>
        <v/>
      </c>
    </row>
    <row r="235" spans="2:11" ht="21" customHeight="1" x14ac:dyDescent="0.2">
      <c r="B235" s="8" t="str">
        <f ca="1">IF(LoanIsGood,IF(ROW()-ROW(PaymentSchedule3[[#Headers],[Payment number]])&gt;ScheduledNumberOfPayments,"",ROW()-ROW(PaymentSchedule3[[#Headers],[Payment number]])),"")</f>
        <v/>
      </c>
      <c r="C235" s="9" t="str">
        <f ca="1">IF(PaymentSchedule3[[#This Row],[Payment number]]&lt;&gt;"",EOMONTH(LoanStartDate,ROW(PaymentSchedule3[[#This Row],[Payment number]])-ROW(PaymentSchedule3[[#Headers],[Payment number]])-2)+DAY(LoanStartDate),"")</f>
        <v/>
      </c>
      <c r="D235" s="10" t="str">
        <f ca="1">IF(PaymentSchedule3[[#This Row],[Payment number]]&lt;&gt;"",IF(ROW()-ROW(PaymentSchedule3[[#Headers],[Beginning
balance]])=1,LoanAmount,INDEX(PaymentSchedule3[Ending
balance],ROW()-ROW(PaymentSchedule3[[#Headers],[Beginning
balance]])-1)),"")</f>
        <v/>
      </c>
      <c r="E235" s="10" t="str">
        <f ca="1">IF(PaymentSchedule3[[#This Row],[Payment number]]&lt;&gt;"",ScheduledPayment,"")</f>
        <v/>
      </c>
      <c r="F23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5" s="10" t="str">
        <f ca="1">IF(PaymentSchedule3[[#This Row],[Payment number]]&lt;&gt;"",PaymentSchedule3[[#This Row],[Total
payment]]-PaymentSchedule3[[#This Row],[Interest]],"")</f>
        <v/>
      </c>
      <c r="I235" s="10" t="str">
        <f ca="1">IF(PaymentSchedule3[[#This Row],[Payment number]]&lt;&gt;"",PaymentSchedule3[[#This Row],[Beginning
balance]]*(InterestRate/PaymentsPerYear),"")</f>
        <v/>
      </c>
      <c r="J235" s="10" t="str">
        <f ca="1">IF(PaymentSchedule3[[#This Row],[Payment number]]&lt;&gt;"",IF(PaymentSchedule3[[#This Row],[Scheduled payment]]+PaymentSchedule3[[#This Row],[Extra
payment]]&lt;=PaymentSchedule3[[#This Row],[Beginning
balance]],PaymentSchedule3[[#This Row],[Beginning
balance]]-PaymentSchedule3[[#This Row],[Principal]],0),"")</f>
        <v/>
      </c>
      <c r="K235" s="11" t="str">
        <f ca="1">IF(PaymentSchedule3[[#This Row],[Payment number]]&lt;&gt;"",SUM(INDEX(PaymentSchedule3[Interest],1,1):PaymentSchedule3[[#This Row],[Interest]]),"")</f>
        <v/>
      </c>
    </row>
    <row r="236" spans="2:11" ht="21" customHeight="1" x14ac:dyDescent="0.2">
      <c r="B236" s="8" t="str">
        <f ca="1">IF(LoanIsGood,IF(ROW()-ROW(PaymentSchedule3[[#Headers],[Payment number]])&gt;ScheduledNumberOfPayments,"",ROW()-ROW(PaymentSchedule3[[#Headers],[Payment number]])),"")</f>
        <v/>
      </c>
      <c r="C236" s="9" t="str">
        <f ca="1">IF(PaymentSchedule3[[#This Row],[Payment number]]&lt;&gt;"",EOMONTH(LoanStartDate,ROW(PaymentSchedule3[[#This Row],[Payment number]])-ROW(PaymentSchedule3[[#Headers],[Payment number]])-2)+DAY(LoanStartDate),"")</f>
        <v/>
      </c>
      <c r="D236" s="10" t="str">
        <f ca="1">IF(PaymentSchedule3[[#This Row],[Payment number]]&lt;&gt;"",IF(ROW()-ROW(PaymentSchedule3[[#Headers],[Beginning
balance]])=1,LoanAmount,INDEX(PaymentSchedule3[Ending
balance],ROW()-ROW(PaymentSchedule3[[#Headers],[Beginning
balance]])-1)),"")</f>
        <v/>
      </c>
      <c r="E236" s="10" t="str">
        <f ca="1">IF(PaymentSchedule3[[#This Row],[Payment number]]&lt;&gt;"",ScheduledPayment,"")</f>
        <v/>
      </c>
      <c r="F23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6" s="10" t="str">
        <f ca="1">IF(PaymentSchedule3[[#This Row],[Payment number]]&lt;&gt;"",PaymentSchedule3[[#This Row],[Total
payment]]-PaymentSchedule3[[#This Row],[Interest]],"")</f>
        <v/>
      </c>
      <c r="I236" s="10" t="str">
        <f ca="1">IF(PaymentSchedule3[[#This Row],[Payment number]]&lt;&gt;"",PaymentSchedule3[[#This Row],[Beginning
balance]]*(InterestRate/PaymentsPerYear),"")</f>
        <v/>
      </c>
      <c r="J236" s="10" t="str">
        <f ca="1">IF(PaymentSchedule3[[#This Row],[Payment number]]&lt;&gt;"",IF(PaymentSchedule3[[#This Row],[Scheduled payment]]+PaymentSchedule3[[#This Row],[Extra
payment]]&lt;=PaymentSchedule3[[#This Row],[Beginning
balance]],PaymentSchedule3[[#This Row],[Beginning
balance]]-PaymentSchedule3[[#This Row],[Principal]],0),"")</f>
        <v/>
      </c>
      <c r="K236" s="11" t="str">
        <f ca="1">IF(PaymentSchedule3[[#This Row],[Payment number]]&lt;&gt;"",SUM(INDEX(PaymentSchedule3[Interest],1,1):PaymentSchedule3[[#This Row],[Interest]]),"")</f>
        <v/>
      </c>
    </row>
    <row r="237" spans="2:11" ht="21" customHeight="1" x14ac:dyDescent="0.2">
      <c r="B237" s="8" t="str">
        <f ca="1">IF(LoanIsGood,IF(ROW()-ROW(PaymentSchedule3[[#Headers],[Payment number]])&gt;ScheduledNumberOfPayments,"",ROW()-ROW(PaymentSchedule3[[#Headers],[Payment number]])),"")</f>
        <v/>
      </c>
      <c r="C237" s="9" t="str">
        <f ca="1">IF(PaymentSchedule3[[#This Row],[Payment number]]&lt;&gt;"",EOMONTH(LoanStartDate,ROW(PaymentSchedule3[[#This Row],[Payment number]])-ROW(PaymentSchedule3[[#Headers],[Payment number]])-2)+DAY(LoanStartDate),"")</f>
        <v/>
      </c>
      <c r="D237" s="10" t="str">
        <f ca="1">IF(PaymentSchedule3[[#This Row],[Payment number]]&lt;&gt;"",IF(ROW()-ROW(PaymentSchedule3[[#Headers],[Beginning
balance]])=1,LoanAmount,INDEX(PaymentSchedule3[Ending
balance],ROW()-ROW(PaymentSchedule3[[#Headers],[Beginning
balance]])-1)),"")</f>
        <v/>
      </c>
      <c r="E237" s="10" t="str">
        <f ca="1">IF(PaymentSchedule3[[#This Row],[Payment number]]&lt;&gt;"",ScheduledPayment,"")</f>
        <v/>
      </c>
      <c r="F23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7" s="10" t="str">
        <f ca="1">IF(PaymentSchedule3[[#This Row],[Payment number]]&lt;&gt;"",PaymentSchedule3[[#This Row],[Total
payment]]-PaymentSchedule3[[#This Row],[Interest]],"")</f>
        <v/>
      </c>
      <c r="I237" s="10" t="str">
        <f ca="1">IF(PaymentSchedule3[[#This Row],[Payment number]]&lt;&gt;"",PaymentSchedule3[[#This Row],[Beginning
balance]]*(InterestRate/PaymentsPerYear),"")</f>
        <v/>
      </c>
      <c r="J237" s="10" t="str">
        <f ca="1">IF(PaymentSchedule3[[#This Row],[Payment number]]&lt;&gt;"",IF(PaymentSchedule3[[#This Row],[Scheduled payment]]+PaymentSchedule3[[#This Row],[Extra
payment]]&lt;=PaymentSchedule3[[#This Row],[Beginning
balance]],PaymentSchedule3[[#This Row],[Beginning
balance]]-PaymentSchedule3[[#This Row],[Principal]],0),"")</f>
        <v/>
      </c>
      <c r="K237" s="11" t="str">
        <f ca="1">IF(PaymentSchedule3[[#This Row],[Payment number]]&lt;&gt;"",SUM(INDEX(PaymentSchedule3[Interest],1,1):PaymentSchedule3[[#This Row],[Interest]]),"")</f>
        <v/>
      </c>
    </row>
    <row r="238" spans="2:11" ht="21" customHeight="1" x14ac:dyDescent="0.2">
      <c r="B238" s="8" t="str">
        <f ca="1">IF(LoanIsGood,IF(ROW()-ROW(PaymentSchedule3[[#Headers],[Payment number]])&gt;ScheduledNumberOfPayments,"",ROW()-ROW(PaymentSchedule3[[#Headers],[Payment number]])),"")</f>
        <v/>
      </c>
      <c r="C238" s="9" t="str">
        <f ca="1">IF(PaymentSchedule3[[#This Row],[Payment number]]&lt;&gt;"",EOMONTH(LoanStartDate,ROW(PaymentSchedule3[[#This Row],[Payment number]])-ROW(PaymentSchedule3[[#Headers],[Payment number]])-2)+DAY(LoanStartDate),"")</f>
        <v/>
      </c>
      <c r="D238" s="10" t="str">
        <f ca="1">IF(PaymentSchedule3[[#This Row],[Payment number]]&lt;&gt;"",IF(ROW()-ROW(PaymentSchedule3[[#Headers],[Beginning
balance]])=1,LoanAmount,INDEX(PaymentSchedule3[Ending
balance],ROW()-ROW(PaymentSchedule3[[#Headers],[Beginning
balance]])-1)),"")</f>
        <v/>
      </c>
      <c r="E238" s="10" t="str">
        <f ca="1">IF(PaymentSchedule3[[#This Row],[Payment number]]&lt;&gt;"",ScheduledPayment,"")</f>
        <v/>
      </c>
      <c r="F23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8" s="10" t="str">
        <f ca="1">IF(PaymentSchedule3[[#This Row],[Payment number]]&lt;&gt;"",PaymentSchedule3[[#This Row],[Total
payment]]-PaymentSchedule3[[#This Row],[Interest]],"")</f>
        <v/>
      </c>
      <c r="I238" s="10" t="str">
        <f ca="1">IF(PaymentSchedule3[[#This Row],[Payment number]]&lt;&gt;"",PaymentSchedule3[[#This Row],[Beginning
balance]]*(InterestRate/PaymentsPerYear),"")</f>
        <v/>
      </c>
      <c r="J238" s="10" t="str">
        <f ca="1">IF(PaymentSchedule3[[#This Row],[Payment number]]&lt;&gt;"",IF(PaymentSchedule3[[#This Row],[Scheduled payment]]+PaymentSchedule3[[#This Row],[Extra
payment]]&lt;=PaymentSchedule3[[#This Row],[Beginning
balance]],PaymentSchedule3[[#This Row],[Beginning
balance]]-PaymentSchedule3[[#This Row],[Principal]],0),"")</f>
        <v/>
      </c>
      <c r="K238" s="11" t="str">
        <f ca="1">IF(PaymentSchedule3[[#This Row],[Payment number]]&lt;&gt;"",SUM(INDEX(PaymentSchedule3[Interest],1,1):PaymentSchedule3[[#This Row],[Interest]]),"")</f>
        <v/>
      </c>
    </row>
    <row r="239" spans="2:11" ht="21" customHeight="1" x14ac:dyDescent="0.2">
      <c r="B239" s="8" t="str">
        <f ca="1">IF(LoanIsGood,IF(ROW()-ROW(PaymentSchedule3[[#Headers],[Payment number]])&gt;ScheduledNumberOfPayments,"",ROW()-ROW(PaymentSchedule3[[#Headers],[Payment number]])),"")</f>
        <v/>
      </c>
      <c r="C239" s="9" t="str">
        <f ca="1">IF(PaymentSchedule3[[#This Row],[Payment number]]&lt;&gt;"",EOMONTH(LoanStartDate,ROW(PaymentSchedule3[[#This Row],[Payment number]])-ROW(PaymentSchedule3[[#Headers],[Payment number]])-2)+DAY(LoanStartDate),"")</f>
        <v/>
      </c>
      <c r="D239" s="10" t="str">
        <f ca="1">IF(PaymentSchedule3[[#This Row],[Payment number]]&lt;&gt;"",IF(ROW()-ROW(PaymentSchedule3[[#Headers],[Beginning
balance]])=1,LoanAmount,INDEX(PaymentSchedule3[Ending
balance],ROW()-ROW(PaymentSchedule3[[#Headers],[Beginning
balance]])-1)),"")</f>
        <v/>
      </c>
      <c r="E239" s="10" t="str">
        <f ca="1">IF(PaymentSchedule3[[#This Row],[Payment number]]&lt;&gt;"",ScheduledPayment,"")</f>
        <v/>
      </c>
      <c r="F23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3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39" s="10" t="str">
        <f ca="1">IF(PaymentSchedule3[[#This Row],[Payment number]]&lt;&gt;"",PaymentSchedule3[[#This Row],[Total
payment]]-PaymentSchedule3[[#This Row],[Interest]],"")</f>
        <v/>
      </c>
      <c r="I239" s="10" t="str">
        <f ca="1">IF(PaymentSchedule3[[#This Row],[Payment number]]&lt;&gt;"",PaymentSchedule3[[#This Row],[Beginning
balance]]*(InterestRate/PaymentsPerYear),"")</f>
        <v/>
      </c>
      <c r="J239" s="10" t="str">
        <f ca="1">IF(PaymentSchedule3[[#This Row],[Payment number]]&lt;&gt;"",IF(PaymentSchedule3[[#This Row],[Scheduled payment]]+PaymentSchedule3[[#This Row],[Extra
payment]]&lt;=PaymentSchedule3[[#This Row],[Beginning
balance]],PaymentSchedule3[[#This Row],[Beginning
balance]]-PaymentSchedule3[[#This Row],[Principal]],0),"")</f>
        <v/>
      </c>
      <c r="K239" s="11" t="str">
        <f ca="1">IF(PaymentSchedule3[[#This Row],[Payment number]]&lt;&gt;"",SUM(INDEX(PaymentSchedule3[Interest],1,1):PaymentSchedule3[[#This Row],[Interest]]),"")</f>
        <v/>
      </c>
    </row>
    <row r="240" spans="2:11" ht="21" customHeight="1" x14ac:dyDescent="0.2">
      <c r="B240" s="8" t="str">
        <f ca="1">IF(LoanIsGood,IF(ROW()-ROW(PaymentSchedule3[[#Headers],[Payment number]])&gt;ScheduledNumberOfPayments,"",ROW()-ROW(PaymentSchedule3[[#Headers],[Payment number]])),"")</f>
        <v/>
      </c>
      <c r="C240" s="9" t="str">
        <f ca="1">IF(PaymentSchedule3[[#This Row],[Payment number]]&lt;&gt;"",EOMONTH(LoanStartDate,ROW(PaymentSchedule3[[#This Row],[Payment number]])-ROW(PaymentSchedule3[[#Headers],[Payment number]])-2)+DAY(LoanStartDate),"")</f>
        <v/>
      </c>
      <c r="D240" s="10" t="str">
        <f ca="1">IF(PaymentSchedule3[[#This Row],[Payment number]]&lt;&gt;"",IF(ROW()-ROW(PaymentSchedule3[[#Headers],[Beginning
balance]])=1,LoanAmount,INDEX(PaymentSchedule3[Ending
balance],ROW()-ROW(PaymentSchedule3[[#Headers],[Beginning
balance]])-1)),"")</f>
        <v/>
      </c>
      <c r="E240" s="10" t="str">
        <f ca="1">IF(PaymentSchedule3[[#This Row],[Payment number]]&lt;&gt;"",ScheduledPayment,"")</f>
        <v/>
      </c>
      <c r="F24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0" s="10" t="str">
        <f ca="1">IF(PaymentSchedule3[[#This Row],[Payment number]]&lt;&gt;"",PaymentSchedule3[[#This Row],[Total
payment]]-PaymentSchedule3[[#This Row],[Interest]],"")</f>
        <v/>
      </c>
      <c r="I240" s="10" t="str">
        <f ca="1">IF(PaymentSchedule3[[#This Row],[Payment number]]&lt;&gt;"",PaymentSchedule3[[#This Row],[Beginning
balance]]*(InterestRate/PaymentsPerYear),"")</f>
        <v/>
      </c>
      <c r="J240" s="10" t="str">
        <f ca="1">IF(PaymentSchedule3[[#This Row],[Payment number]]&lt;&gt;"",IF(PaymentSchedule3[[#This Row],[Scheduled payment]]+PaymentSchedule3[[#This Row],[Extra
payment]]&lt;=PaymentSchedule3[[#This Row],[Beginning
balance]],PaymentSchedule3[[#This Row],[Beginning
balance]]-PaymentSchedule3[[#This Row],[Principal]],0),"")</f>
        <v/>
      </c>
      <c r="K240" s="11" t="str">
        <f ca="1">IF(PaymentSchedule3[[#This Row],[Payment number]]&lt;&gt;"",SUM(INDEX(PaymentSchedule3[Interest],1,1):PaymentSchedule3[[#This Row],[Interest]]),"")</f>
        <v/>
      </c>
    </row>
    <row r="241" spans="2:11" ht="21" customHeight="1" x14ac:dyDescent="0.2">
      <c r="B241" s="8" t="str">
        <f ca="1">IF(LoanIsGood,IF(ROW()-ROW(PaymentSchedule3[[#Headers],[Payment number]])&gt;ScheduledNumberOfPayments,"",ROW()-ROW(PaymentSchedule3[[#Headers],[Payment number]])),"")</f>
        <v/>
      </c>
      <c r="C241" s="9" t="str">
        <f ca="1">IF(PaymentSchedule3[[#This Row],[Payment number]]&lt;&gt;"",EOMONTH(LoanStartDate,ROW(PaymentSchedule3[[#This Row],[Payment number]])-ROW(PaymentSchedule3[[#Headers],[Payment number]])-2)+DAY(LoanStartDate),"")</f>
        <v/>
      </c>
      <c r="D241" s="10" t="str">
        <f ca="1">IF(PaymentSchedule3[[#This Row],[Payment number]]&lt;&gt;"",IF(ROW()-ROW(PaymentSchedule3[[#Headers],[Beginning
balance]])=1,LoanAmount,INDEX(PaymentSchedule3[Ending
balance],ROW()-ROW(PaymentSchedule3[[#Headers],[Beginning
balance]])-1)),"")</f>
        <v/>
      </c>
      <c r="E241" s="10" t="str">
        <f ca="1">IF(PaymentSchedule3[[#This Row],[Payment number]]&lt;&gt;"",ScheduledPayment,"")</f>
        <v/>
      </c>
      <c r="F24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1" s="10" t="str">
        <f ca="1">IF(PaymentSchedule3[[#This Row],[Payment number]]&lt;&gt;"",PaymentSchedule3[[#This Row],[Total
payment]]-PaymentSchedule3[[#This Row],[Interest]],"")</f>
        <v/>
      </c>
      <c r="I241" s="10" t="str">
        <f ca="1">IF(PaymentSchedule3[[#This Row],[Payment number]]&lt;&gt;"",PaymentSchedule3[[#This Row],[Beginning
balance]]*(InterestRate/PaymentsPerYear),"")</f>
        <v/>
      </c>
      <c r="J241" s="10" t="str">
        <f ca="1">IF(PaymentSchedule3[[#This Row],[Payment number]]&lt;&gt;"",IF(PaymentSchedule3[[#This Row],[Scheduled payment]]+PaymentSchedule3[[#This Row],[Extra
payment]]&lt;=PaymentSchedule3[[#This Row],[Beginning
balance]],PaymentSchedule3[[#This Row],[Beginning
balance]]-PaymentSchedule3[[#This Row],[Principal]],0),"")</f>
        <v/>
      </c>
      <c r="K241" s="11" t="str">
        <f ca="1">IF(PaymentSchedule3[[#This Row],[Payment number]]&lt;&gt;"",SUM(INDEX(PaymentSchedule3[Interest],1,1):PaymentSchedule3[[#This Row],[Interest]]),"")</f>
        <v/>
      </c>
    </row>
    <row r="242" spans="2:11" ht="21" customHeight="1" x14ac:dyDescent="0.2">
      <c r="B242" s="8" t="str">
        <f ca="1">IF(LoanIsGood,IF(ROW()-ROW(PaymentSchedule3[[#Headers],[Payment number]])&gt;ScheduledNumberOfPayments,"",ROW()-ROW(PaymentSchedule3[[#Headers],[Payment number]])),"")</f>
        <v/>
      </c>
      <c r="C242" s="9" t="str">
        <f ca="1">IF(PaymentSchedule3[[#This Row],[Payment number]]&lt;&gt;"",EOMONTH(LoanStartDate,ROW(PaymentSchedule3[[#This Row],[Payment number]])-ROW(PaymentSchedule3[[#Headers],[Payment number]])-2)+DAY(LoanStartDate),"")</f>
        <v/>
      </c>
      <c r="D242" s="10" t="str">
        <f ca="1">IF(PaymentSchedule3[[#This Row],[Payment number]]&lt;&gt;"",IF(ROW()-ROW(PaymentSchedule3[[#Headers],[Beginning
balance]])=1,LoanAmount,INDEX(PaymentSchedule3[Ending
balance],ROW()-ROW(PaymentSchedule3[[#Headers],[Beginning
balance]])-1)),"")</f>
        <v/>
      </c>
      <c r="E242" s="10" t="str">
        <f ca="1">IF(PaymentSchedule3[[#This Row],[Payment number]]&lt;&gt;"",ScheduledPayment,"")</f>
        <v/>
      </c>
      <c r="F24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2" s="10" t="str">
        <f ca="1">IF(PaymentSchedule3[[#This Row],[Payment number]]&lt;&gt;"",PaymentSchedule3[[#This Row],[Total
payment]]-PaymentSchedule3[[#This Row],[Interest]],"")</f>
        <v/>
      </c>
      <c r="I242" s="10" t="str">
        <f ca="1">IF(PaymentSchedule3[[#This Row],[Payment number]]&lt;&gt;"",PaymentSchedule3[[#This Row],[Beginning
balance]]*(InterestRate/PaymentsPerYear),"")</f>
        <v/>
      </c>
      <c r="J242" s="10" t="str">
        <f ca="1">IF(PaymentSchedule3[[#This Row],[Payment number]]&lt;&gt;"",IF(PaymentSchedule3[[#This Row],[Scheduled payment]]+PaymentSchedule3[[#This Row],[Extra
payment]]&lt;=PaymentSchedule3[[#This Row],[Beginning
balance]],PaymentSchedule3[[#This Row],[Beginning
balance]]-PaymentSchedule3[[#This Row],[Principal]],0),"")</f>
        <v/>
      </c>
      <c r="K242" s="11" t="str">
        <f ca="1">IF(PaymentSchedule3[[#This Row],[Payment number]]&lt;&gt;"",SUM(INDEX(PaymentSchedule3[Interest],1,1):PaymentSchedule3[[#This Row],[Interest]]),"")</f>
        <v/>
      </c>
    </row>
    <row r="243" spans="2:11" ht="21" customHeight="1" x14ac:dyDescent="0.2">
      <c r="B243" s="8" t="str">
        <f ca="1">IF(LoanIsGood,IF(ROW()-ROW(PaymentSchedule3[[#Headers],[Payment number]])&gt;ScheduledNumberOfPayments,"",ROW()-ROW(PaymentSchedule3[[#Headers],[Payment number]])),"")</f>
        <v/>
      </c>
      <c r="C243" s="9" t="str">
        <f ca="1">IF(PaymentSchedule3[[#This Row],[Payment number]]&lt;&gt;"",EOMONTH(LoanStartDate,ROW(PaymentSchedule3[[#This Row],[Payment number]])-ROW(PaymentSchedule3[[#Headers],[Payment number]])-2)+DAY(LoanStartDate),"")</f>
        <v/>
      </c>
      <c r="D243" s="10" t="str">
        <f ca="1">IF(PaymentSchedule3[[#This Row],[Payment number]]&lt;&gt;"",IF(ROW()-ROW(PaymentSchedule3[[#Headers],[Beginning
balance]])=1,LoanAmount,INDEX(PaymentSchedule3[Ending
balance],ROW()-ROW(PaymentSchedule3[[#Headers],[Beginning
balance]])-1)),"")</f>
        <v/>
      </c>
      <c r="E243" s="10" t="str">
        <f ca="1">IF(PaymentSchedule3[[#This Row],[Payment number]]&lt;&gt;"",ScheduledPayment,"")</f>
        <v/>
      </c>
      <c r="F24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3" s="10" t="str">
        <f ca="1">IF(PaymentSchedule3[[#This Row],[Payment number]]&lt;&gt;"",PaymentSchedule3[[#This Row],[Total
payment]]-PaymentSchedule3[[#This Row],[Interest]],"")</f>
        <v/>
      </c>
      <c r="I243" s="10" t="str">
        <f ca="1">IF(PaymentSchedule3[[#This Row],[Payment number]]&lt;&gt;"",PaymentSchedule3[[#This Row],[Beginning
balance]]*(InterestRate/PaymentsPerYear),"")</f>
        <v/>
      </c>
      <c r="J243" s="10" t="str">
        <f ca="1">IF(PaymentSchedule3[[#This Row],[Payment number]]&lt;&gt;"",IF(PaymentSchedule3[[#This Row],[Scheduled payment]]+PaymentSchedule3[[#This Row],[Extra
payment]]&lt;=PaymentSchedule3[[#This Row],[Beginning
balance]],PaymentSchedule3[[#This Row],[Beginning
balance]]-PaymentSchedule3[[#This Row],[Principal]],0),"")</f>
        <v/>
      </c>
      <c r="K243" s="11" t="str">
        <f ca="1">IF(PaymentSchedule3[[#This Row],[Payment number]]&lt;&gt;"",SUM(INDEX(PaymentSchedule3[Interest],1,1):PaymentSchedule3[[#This Row],[Interest]]),"")</f>
        <v/>
      </c>
    </row>
    <row r="244" spans="2:11" ht="21" customHeight="1" x14ac:dyDescent="0.2">
      <c r="B244" s="8" t="str">
        <f ca="1">IF(LoanIsGood,IF(ROW()-ROW(PaymentSchedule3[[#Headers],[Payment number]])&gt;ScheduledNumberOfPayments,"",ROW()-ROW(PaymentSchedule3[[#Headers],[Payment number]])),"")</f>
        <v/>
      </c>
      <c r="C244" s="9" t="str">
        <f ca="1">IF(PaymentSchedule3[[#This Row],[Payment number]]&lt;&gt;"",EOMONTH(LoanStartDate,ROW(PaymentSchedule3[[#This Row],[Payment number]])-ROW(PaymentSchedule3[[#Headers],[Payment number]])-2)+DAY(LoanStartDate),"")</f>
        <v/>
      </c>
      <c r="D244" s="10" t="str">
        <f ca="1">IF(PaymentSchedule3[[#This Row],[Payment number]]&lt;&gt;"",IF(ROW()-ROW(PaymentSchedule3[[#Headers],[Beginning
balance]])=1,LoanAmount,INDEX(PaymentSchedule3[Ending
balance],ROW()-ROW(PaymentSchedule3[[#Headers],[Beginning
balance]])-1)),"")</f>
        <v/>
      </c>
      <c r="E244" s="10" t="str">
        <f ca="1">IF(PaymentSchedule3[[#This Row],[Payment number]]&lt;&gt;"",ScheduledPayment,"")</f>
        <v/>
      </c>
      <c r="F24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4" s="10" t="str">
        <f ca="1">IF(PaymentSchedule3[[#This Row],[Payment number]]&lt;&gt;"",PaymentSchedule3[[#This Row],[Total
payment]]-PaymentSchedule3[[#This Row],[Interest]],"")</f>
        <v/>
      </c>
      <c r="I244" s="10" t="str">
        <f ca="1">IF(PaymentSchedule3[[#This Row],[Payment number]]&lt;&gt;"",PaymentSchedule3[[#This Row],[Beginning
balance]]*(InterestRate/PaymentsPerYear),"")</f>
        <v/>
      </c>
      <c r="J244" s="10" t="str">
        <f ca="1">IF(PaymentSchedule3[[#This Row],[Payment number]]&lt;&gt;"",IF(PaymentSchedule3[[#This Row],[Scheduled payment]]+PaymentSchedule3[[#This Row],[Extra
payment]]&lt;=PaymentSchedule3[[#This Row],[Beginning
balance]],PaymentSchedule3[[#This Row],[Beginning
balance]]-PaymentSchedule3[[#This Row],[Principal]],0),"")</f>
        <v/>
      </c>
      <c r="K244" s="11" t="str">
        <f ca="1">IF(PaymentSchedule3[[#This Row],[Payment number]]&lt;&gt;"",SUM(INDEX(PaymentSchedule3[Interest],1,1):PaymentSchedule3[[#This Row],[Interest]]),"")</f>
        <v/>
      </c>
    </row>
    <row r="245" spans="2:11" ht="21" customHeight="1" x14ac:dyDescent="0.2">
      <c r="B245" s="8" t="str">
        <f ca="1">IF(LoanIsGood,IF(ROW()-ROW(PaymentSchedule3[[#Headers],[Payment number]])&gt;ScheduledNumberOfPayments,"",ROW()-ROW(PaymentSchedule3[[#Headers],[Payment number]])),"")</f>
        <v/>
      </c>
      <c r="C245" s="9" t="str">
        <f ca="1">IF(PaymentSchedule3[[#This Row],[Payment number]]&lt;&gt;"",EOMONTH(LoanStartDate,ROW(PaymentSchedule3[[#This Row],[Payment number]])-ROW(PaymentSchedule3[[#Headers],[Payment number]])-2)+DAY(LoanStartDate),"")</f>
        <v/>
      </c>
      <c r="D245" s="10" t="str">
        <f ca="1">IF(PaymentSchedule3[[#This Row],[Payment number]]&lt;&gt;"",IF(ROW()-ROW(PaymentSchedule3[[#Headers],[Beginning
balance]])=1,LoanAmount,INDEX(PaymentSchedule3[Ending
balance],ROW()-ROW(PaymentSchedule3[[#Headers],[Beginning
balance]])-1)),"")</f>
        <v/>
      </c>
      <c r="E245" s="10" t="str">
        <f ca="1">IF(PaymentSchedule3[[#This Row],[Payment number]]&lt;&gt;"",ScheduledPayment,"")</f>
        <v/>
      </c>
      <c r="F24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5" s="10" t="str">
        <f ca="1">IF(PaymentSchedule3[[#This Row],[Payment number]]&lt;&gt;"",PaymentSchedule3[[#This Row],[Total
payment]]-PaymentSchedule3[[#This Row],[Interest]],"")</f>
        <v/>
      </c>
      <c r="I245" s="10" t="str">
        <f ca="1">IF(PaymentSchedule3[[#This Row],[Payment number]]&lt;&gt;"",PaymentSchedule3[[#This Row],[Beginning
balance]]*(InterestRate/PaymentsPerYear),"")</f>
        <v/>
      </c>
      <c r="J245" s="10" t="str">
        <f ca="1">IF(PaymentSchedule3[[#This Row],[Payment number]]&lt;&gt;"",IF(PaymentSchedule3[[#This Row],[Scheduled payment]]+PaymentSchedule3[[#This Row],[Extra
payment]]&lt;=PaymentSchedule3[[#This Row],[Beginning
balance]],PaymentSchedule3[[#This Row],[Beginning
balance]]-PaymentSchedule3[[#This Row],[Principal]],0),"")</f>
        <v/>
      </c>
      <c r="K245" s="11" t="str">
        <f ca="1">IF(PaymentSchedule3[[#This Row],[Payment number]]&lt;&gt;"",SUM(INDEX(PaymentSchedule3[Interest],1,1):PaymentSchedule3[[#This Row],[Interest]]),"")</f>
        <v/>
      </c>
    </row>
    <row r="246" spans="2:11" ht="21" customHeight="1" x14ac:dyDescent="0.2">
      <c r="B246" s="8" t="str">
        <f ca="1">IF(LoanIsGood,IF(ROW()-ROW(PaymentSchedule3[[#Headers],[Payment number]])&gt;ScheduledNumberOfPayments,"",ROW()-ROW(PaymentSchedule3[[#Headers],[Payment number]])),"")</f>
        <v/>
      </c>
      <c r="C246" s="9" t="str">
        <f ca="1">IF(PaymentSchedule3[[#This Row],[Payment number]]&lt;&gt;"",EOMONTH(LoanStartDate,ROW(PaymentSchedule3[[#This Row],[Payment number]])-ROW(PaymentSchedule3[[#Headers],[Payment number]])-2)+DAY(LoanStartDate),"")</f>
        <v/>
      </c>
      <c r="D246" s="10" t="str">
        <f ca="1">IF(PaymentSchedule3[[#This Row],[Payment number]]&lt;&gt;"",IF(ROW()-ROW(PaymentSchedule3[[#Headers],[Beginning
balance]])=1,LoanAmount,INDEX(PaymentSchedule3[Ending
balance],ROW()-ROW(PaymentSchedule3[[#Headers],[Beginning
balance]])-1)),"")</f>
        <v/>
      </c>
      <c r="E246" s="10" t="str">
        <f ca="1">IF(PaymentSchedule3[[#This Row],[Payment number]]&lt;&gt;"",ScheduledPayment,"")</f>
        <v/>
      </c>
      <c r="F24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6" s="10" t="str">
        <f ca="1">IF(PaymentSchedule3[[#This Row],[Payment number]]&lt;&gt;"",PaymentSchedule3[[#This Row],[Total
payment]]-PaymentSchedule3[[#This Row],[Interest]],"")</f>
        <v/>
      </c>
      <c r="I246" s="10" t="str">
        <f ca="1">IF(PaymentSchedule3[[#This Row],[Payment number]]&lt;&gt;"",PaymentSchedule3[[#This Row],[Beginning
balance]]*(InterestRate/PaymentsPerYear),"")</f>
        <v/>
      </c>
      <c r="J246" s="10" t="str">
        <f ca="1">IF(PaymentSchedule3[[#This Row],[Payment number]]&lt;&gt;"",IF(PaymentSchedule3[[#This Row],[Scheduled payment]]+PaymentSchedule3[[#This Row],[Extra
payment]]&lt;=PaymentSchedule3[[#This Row],[Beginning
balance]],PaymentSchedule3[[#This Row],[Beginning
balance]]-PaymentSchedule3[[#This Row],[Principal]],0),"")</f>
        <v/>
      </c>
      <c r="K246" s="11" t="str">
        <f ca="1">IF(PaymentSchedule3[[#This Row],[Payment number]]&lt;&gt;"",SUM(INDEX(PaymentSchedule3[Interest],1,1):PaymentSchedule3[[#This Row],[Interest]]),"")</f>
        <v/>
      </c>
    </row>
    <row r="247" spans="2:11" ht="21" customHeight="1" x14ac:dyDescent="0.2">
      <c r="B247" s="8" t="str">
        <f ca="1">IF(LoanIsGood,IF(ROW()-ROW(PaymentSchedule3[[#Headers],[Payment number]])&gt;ScheduledNumberOfPayments,"",ROW()-ROW(PaymentSchedule3[[#Headers],[Payment number]])),"")</f>
        <v/>
      </c>
      <c r="C247" s="9" t="str">
        <f ca="1">IF(PaymentSchedule3[[#This Row],[Payment number]]&lt;&gt;"",EOMONTH(LoanStartDate,ROW(PaymentSchedule3[[#This Row],[Payment number]])-ROW(PaymentSchedule3[[#Headers],[Payment number]])-2)+DAY(LoanStartDate),"")</f>
        <v/>
      </c>
      <c r="D247" s="10" t="str">
        <f ca="1">IF(PaymentSchedule3[[#This Row],[Payment number]]&lt;&gt;"",IF(ROW()-ROW(PaymentSchedule3[[#Headers],[Beginning
balance]])=1,LoanAmount,INDEX(PaymentSchedule3[Ending
balance],ROW()-ROW(PaymentSchedule3[[#Headers],[Beginning
balance]])-1)),"")</f>
        <v/>
      </c>
      <c r="E247" s="10" t="str">
        <f ca="1">IF(PaymentSchedule3[[#This Row],[Payment number]]&lt;&gt;"",ScheduledPayment,"")</f>
        <v/>
      </c>
      <c r="F24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7" s="10" t="str">
        <f ca="1">IF(PaymentSchedule3[[#This Row],[Payment number]]&lt;&gt;"",PaymentSchedule3[[#This Row],[Total
payment]]-PaymentSchedule3[[#This Row],[Interest]],"")</f>
        <v/>
      </c>
      <c r="I247" s="10" t="str">
        <f ca="1">IF(PaymentSchedule3[[#This Row],[Payment number]]&lt;&gt;"",PaymentSchedule3[[#This Row],[Beginning
balance]]*(InterestRate/PaymentsPerYear),"")</f>
        <v/>
      </c>
      <c r="J247" s="10" t="str">
        <f ca="1">IF(PaymentSchedule3[[#This Row],[Payment number]]&lt;&gt;"",IF(PaymentSchedule3[[#This Row],[Scheduled payment]]+PaymentSchedule3[[#This Row],[Extra
payment]]&lt;=PaymentSchedule3[[#This Row],[Beginning
balance]],PaymentSchedule3[[#This Row],[Beginning
balance]]-PaymentSchedule3[[#This Row],[Principal]],0),"")</f>
        <v/>
      </c>
      <c r="K247" s="11" t="str">
        <f ca="1">IF(PaymentSchedule3[[#This Row],[Payment number]]&lt;&gt;"",SUM(INDEX(PaymentSchedule3[Interest],1,1):PaymentSchedule3[[#This Row],[Interest]]),"")</f>
        <v/>
      </c>
    </row>
    <row r="248" spans="2:11" ht="21" customHeight="1" x14ac:dyDescent="0.2">
      <c r="B248" s="8" t="str">
        <f ca="1">IF(LoanIsGood,IF(ROW()-ROW(PaymentSchedule3[[#Headers],[Payment number]])&gt;ScheduledNumberOfPayments,"",ROW()-ROW(PaymentSchedule3[[#Headers],[Payment number]])),"")</f>
        <v/>
      </c>
      <c r="C248" s="9" t="str">
        <f ca="1">IF(PaymentSchedule3[[#This Row],[Payment number]]&lt;&gt;"",EOMONTH(LoanStartDate,ROW(PaymentSchedule3[[#This Row],[Payment number]])-ROW(PaymentSchedule3[[#Headers],[Payment number]])-2)+DAY(LoanStartDate),"")</f>
        <v/>
      </c>
      <c r="D248" s="10" t="str">
        <f ca="1">IF(PaymentSchedule3[[#This Row],[Payment number]]&lt;&gt;"",IF(ROW()-ROW(PaymentSchedule3[[#Headers],[Beginning
balance]])=1,LoanAmount,INDEX(PaymentSchedule3[Ending
balance],ROW()-ROW(PaymentSchedule3[[#Headers],[Beginning
balance]])-1)),"")</f>
        <v/>
      </c>
      <c r="E248" s="10" t="str">
        <f ca="1">IF(PaymentSchedule3[[#This Row],[Payment number]]&lt;&gt;"",ScheduledPayment,"")</f>
        <v/>
      </c>
      <c r="F24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8" s="10" t="str">
        <f ca="1">IF(PaymentSchedule3[[#This Row],[Payment number]]&lt;&gt;"",PaymentSchedule3[[#This Row],[Total
payment]]-PaymentSchedule3[[#This Row],[Interest]],"")</f>
        <v/>
      </c>
      <c r="I248" s="10" t="str">
        <f ca="1">IF(PaymentSchedule3[[#This Row],[Payment number]]&lt;&gt;"",PaymentSchedule3[[#This Row],[Beginning
balance]]*(InterestRate/PaymentsPerYear),"")</f>
        <v/>
      </c>
      <c r="J248" s="10" t="str">
        <f ca="1">IF(PaymentSchedule3[[#This Row],[Payment number]]&lt;&gt;"",IF(PaymentSchedule3[[#This Row],[Scheduled payment]]+PaymentSchedule3[[#This Row],[Extra
payment]]&lt;=PaymentSchedule3[[#This Row],[Beginning
balance]],PaymentSchedule3[[#This Row],[Beginning
balance]]-PaymentSchedule3[[#This Row],[Principal]],0),"")</f>
        <v/>
      </c>
      <c r="K248" s="11" t="str">
        <f ca="1">IF(PaymentSchedule3[[#This Row],[Payment number]]&lt;&gt;"",SUM(INDEX(PaymentSchedule3[Interest],1,1):PaymentSchedule3[[#This Row],[Interest]]),"")</f>
        <v/>
      </c>
    </row>
    <row r="249" spans="2:11" ht="21" customHeight="1" x14ac:dyDescent="0.2">
      <c r="B249" s="8" t="str">
        <f ca="1">IF(LoanIsGood,IF(ROW()-ROW(PaymentSchedule3[[#Headers],[Payment number]])&gt;ScheduledNumberOfPayments,"",ROW()-ROW(PaymentSchedule3[[#Headers],[Payment number]])),"")</f>
        <v/>
      </c>
      <c r="C249" s="9" t="str">
        <f ca="1">IF(PaymentSchedule3[[#This Row],[Payment number]]&lt;&gt;"",EOMONTH(LoanStartDate,ROW(PaymentSchedule3[[#This Row],[Payment number]])-ROW(PaymentSchedule3[[#Headers],[Payment number]])-2)+DAY(LoanStartDate),"")</f>
        <v/>
      </c>
      <c r="D249" s="10" t="str">
        <f ca="1">IF(PaymentSchedule3[[#This Row],[Payment number]]&lt;&gt;"",IF(ROW()-ROW(PaymentSchedule3[[#Headers],[Beginning
balance]])=1,LoanAmount,INDEX(PaymentSchedule3[Ending
balance],ROW()-ROW(PaymentSchedule3[[#Headers],[Beginning
balance]])-1)),"")</f>
        <v/>
      </c>
      <c r="E249" s="10" t="str">
        <f ca="1">IF(PaymentSchedule3[[#This Row],[Payment number]]&lt;&gt;"",ScheduledPayment,"")</f>
        <v/>
      </c>
      <c r="F24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4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49" s="10" t="str">
        <f ca="1">IF(PaymentSchedule3[[#This Row],[Payment number]]&lt;&gt;"",PaymentSchedule3[[#This Row],[Total
payment]]-PaymentSchedule3[[#This Row],[Interest]],"")</f>
        <v/>
      </c>
      <c r="I249" s="10" t="str">
        <f ca="1">IF(PaymentSchedule3[[#This Row],[Payment number]]&lt;&gt;"",PaymentSchedule3[[#This Row],[Beginning
balance]]*(InterestRate/PaymentsPerYear),"")</f>
        <v/>
      </c>
      <c r="J249" s="10" t="str">
        <f ca="1">IF(PaymentSchedule3[[#This Row],[Payment number]]&lt;&gt;"",IF(PaymentSchedule3[[#This Row],[Scheduled payment]]+PaymentSchedule3[[#This Row],[Extra
payment]]&lt;=PaymentSchedule3[[#This Row],[Beginning
balance]],PaymentSchedule3[[#This Row],[Beginning
balance]]-PaymentSchedule3[[#This Row],[Principal]],0),"")</f>
        <v/>
      </c>
      <c r="K249" s="11" t="str">
        <f ca="1">IF(PaymentSchedule3[[#This Row],[Payment number]]&lt;&gt;"",SUM(INDEX(PaymentSchedule3[Interest],1,1):PaymentSchedule3[[#This Row],[Interest]]),"")</f>
        <v/>
      </c>
    </row>
    <row r="250" spans="2:11" ht="21" customHeight="1" x14ac:dyDescent="0.2">
      <c r="B250" s="8" t="str">
        <f ca="1">IF(LoanIsGood,IF(ROW()-ROW(PaymentSchedule3[[#Headers],[Payment number]])&gt;ScheduledNumberOfPayments,"",ROW()-ROW(PaymentSchedule3[[#Headers],[Payment number]])),"")</f>
        <v/>
      </c>
      <c r="C250" s="9" t="str">
        <f ca="1">IF(PaymentSchedule3[[#This Row],[Payment number]]&lt;&gt;"",EOMONTH(LoanStartDate,ROW(PaymentSchedule3[[#This Row],[Payment number]])-ROW(PaymentSchedule3[[#Headers],[Payment number]])-2)+DAY(LoanStartDate),"")</f>
        <v/>
      </c>
      <c r="D250" s="10" t="str">
        <f ca="1">IF(PaymentSchedule3[[#This Row],[Payment number]]&lt;&gt;"",IF(ROW()-ROW(PaymentSchedule3[[#Headers],[Beginning
balance]])=1,LoanAmount,INDEX(PaymentSchedule3[Ending
balance],ROW()-ROW(PaymentSchedule3[[#Headers],[Beginning
balance]])-1)),"")</f>
        <v/>
      </c>
      <c r="E250" s="10" t="str">
        <f ca="1">IF(PaymentSchedule3[[#This Row],[Payment number]]&lt;&gt;"",ScheduledPayment,"")</f>
        <v/>
      </c>
      <c r="F25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0" s="10" t="str">
        <f ca="1">IF(PaymentSchedule3[[#This Row],[Payment number]]&lt;&gt;"",PaymentSchedule3[[#This Row],[Total
payment]]-PaymentSchedule3[[#This Row],[Interest]],"")</f>
        <v/>
      </c>
      <c r="I250" s="10" t="str">
        <f ca="1">IF(PaymentSchedule3[[#This Row],[Payment number]]&lt;&gt;"",PaymentSchedule3[[#This Row],[Beginning
balance]]*(InterestRate/PaymentsPerYear),"")</f>
        <v/>
      </c>
      <c r="J250" s="10" t="str">
        <f ca="1">IF(PaymentSchedule3[[#This Row],[Payment number]]&lt;&gt;"",IF(PaymentSchedule3[[#This Row],[Scheduled payment]]+PaymentSchedule3[[#This Row],[Extra
payment]]&lt;=PaymentSchedule3[[#This Row],[Beginning
balance]],PaymentSchedule3[[#This Row],[Beginning
balance]]-PaymentSchedule3[[#This Row],[Principal]],0),"")</f>
        <v/>
      </c>
      <c r="K250" s="11" t="str">
        <f ca="1">IF(PaymentSchedule3[[#This Row],[Payment number]]&lt;&gt;"",SUM(INDEX(PaymentSchedule3[Interest],1,1):PaymentSchedule3[[#This Row],[Interest]]),"")</f>
        <v/>
      </c>
    </row>
    <row r="251" spans="2:11" ht="21" customHeight="1" x14ac:dyDescent="0.2">
      <c r="B251" s="8" t="str">
        <f ca="1">IF(LoanIsGood,IF(ROW()-ROW(PaymentSchedule3[[#Headers],[Payment number]])&gt;ScheduledNumberOfPayments,"",ROW()-ROW(PaymentSchedule3[[#Headers],[Payment number]])),"")</f>
        <v/>
      </c>
      <c r="C251" s="9" t="str">
        <f ca="1">IF(PaymentSchedule3[[#This Row],[Payment number]]&lt;&gt;"",EOMONTH(LoanStartDate,ROW(PaymentSchedule3[[#This Row],[Payment number]])-ROW(PaymentSchedule3[[#Headers],[Payment number]])-2)+DAY(LoanStartDate),"")</f>
        <v/>
      </c>
      <c r="D251" s="10" t="str">
        <f ca="1">IF(PaymentSchedule3[[#This Row],[Payment number]]&lt;&gt;"",IF(ROW()-ROW(PaymentSchedule3[[#Headers],[Beginning
balance]])=1,LoanAmount,INDEX(PaymentSchedule3[Ending
balance],ROW()-ROW(PaymentSchedule3[[#Headers],[Beginning
balance]])-1)),"")</f>
        <v/>
      </c>
      <c r="E251" s="10" t="str">
        <f ca="1">IF(PaymentSchedule3[[#This Row],[Payment number]]&lt;&gt;"",ScheduledPayment,"")</f>
        <v/>
      </c>
      <c r="F25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1" s="10" t="str">
        <f ca="1">IF(PaymentSchedule3[[#This Row],[Payment number]]&lt;&gt;"",PaymentSchedule3[[#This Row],[Total
payment]]-PaymentSchedule3[[#This Row],[Interest]],"")</f>
        <v/>
      </c>
      <c r="I251" s="10" t="str">
        <f ca="1">IF(PaymentSchedule3[[#This Row],[Payment number]]&lt;&gt;"",PaymentSchedule3[[#This Row],[Beginning
balance]]*(InterestRate/PaymentsPerYear),"")</f>
        <v/>
      </c>
      <c r="J251" s="10" t="str">
        <f ca="1">IF(PaymentSchedule3[[#This Row],[Payment number]]&lt;&gt;"",IF(PaymentSchedule3[[#This Row],[Scheduled payment]]+PaymentSchedule3[[#This Row],[Extra
payment]]&lt;=PaymentSchedule3[[#This Row],[Beginning
balance]],PaymentSchedule3[[#This Row],[Beginning
balance]]-PaymentSchedule3[[#This Row],[Principal]],0),"")</f>
        <v/>
      </c>
      <c r="K251" s="11" t="str">
        <f ca="1">IF(PaymentSchedule3[[#This Row],[Payment number]]&lt;&gt;"",SUM(INDEX(PaymentSchedule3[Interest],1,1):PaymentSchedule3[[#This Row],[Interest]]),"")</f>
        <v/>
      </c>
    </row>
    <row r="252" spans="2:11" ht="21" customHeight="1" x14ac:dyDescent="0.2">
      <c r="B252" s="8" t="str">
        <f ca="1">IF(LoanIsGood,IF(ROW()-ROW(PaymentSchedule3[[#Headers],[Payment number]])&gt;ScheduledNumberOfPayments,"",ROW()-ROW(PaymentSchedule3[[#Headers],[Payment number]])),"")</f>
        <v/>
      </c>
      <c r="C252" s="9" t="str">
        <f ca="1">IF(PaymentSchedule3[[#This Row],[Payment number]]&lt;&gt;"",EOMONTH(LoanStartDate,ROW(PaymentSchedule3[[#This Row],[Payment number]])-ROW(PaymentSchedule3[[#Headers],[Payment number]])-2)+DAY(LoanStartDate),"")</f>
        <v/>
      </c>
      <c r="D252" s="10" t="str">
        <f ca="1">IF(PaymentSchedule3[[#This Row],[Payment number]]&lt;&gt;"",IF(ROW()-ROW(PaymentSchedule3[[#Headers],[Beginning
balance]])=1,LoanAmount,INDEX(PaymentSchedule3[Ending
balance],ROW()-ROW(PaymentSchedule3[[#Headers],[Beginning
balance]])-1)),"")</f>
        <v/>
      </c>
      <c r="E252" s="10" t="str">
        <f ca="1">IF(PaymentSchedule3[[#This Row],[Payment number]]&lt;&gt;"",ScheduledPayment,"")</f>
        <v/>
      </c>
      <c r="F25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2" s="10" t="str">
        <f ca="1">IF(PaymentSchedule3[[#This Row],[Payment number]]&lt;&gt;"",PaymentSchedule3[[#This Row],[Total
payment]]-PaymentSchedule3[[#This Row],[Interest]],"")</f>
        <v/>
      </c>
      <c r="I252" s="10" t="str">
        <f ca="1">IF(PaymentSchedule3[[#This Row],[Payment number]]&lt;&gt;"",PaymentSchedule3[[#This Row],[Beginning
balance]]*(InterestRate/PaymentsPerYear),"")</f>
        <v/>
      </c>
      <c r="J252" s="10" t="str">
        <f ca="1">IF(PaymentSchedule3[[#This Row],[Payment number]]&lt;&gt;"",IF(PaymentSchedule3[[#This Row],[Scheduled payment]]+PaymentSchedule3[[#This Row],[Extra
payment]]&lt;=PaymentSchedule3[[#This Row],[Beginning
balance]],PaymentSchedule3[[#This Row],[Beginning
balance]]-PaymentSchedule3[[#This Row],[Principal]],0),"")</f>
        <v/>
      </c>
      <c r="K252" s="11" t="str">
        <f ca="1">IF(PaymentSchedule3[[#This Row],[Payment number]]&lt;&gt;"",SUM(INDEX(PaymentSchedule3[Interest],1,1):PaymentSchedule3[[#This Row],[Interest]]),"")</f>
        <v/>
      </c>
    </row>
    <row r="253" spans="2:11" ht="21" customHeight="1" x14ac:dyDescent="0.2">
      <c r="B253" s="8" t="str">
        <f ca="1">IF(LoanIsGood,IF(ROW()-ROW(PaymentSchedule3[[#Headers],[Payment number]])&gt;ScheduledNumberOfPayments,"",ROW()-ROW(PaymentSchedule3[[#Headers],[Payment number]])),"")</f>
        <v/>
      </c>
      <c r="C253" s="9" t="str">
        <f ca="1">IF(PaymentSchedule3[[#This Row],[Payment number]]&lt;&gt;"",EOMONTH(LoanStartDate,ROW(PaymentSchedule3[[#This Row],[Payment number]])-ROW(PaymentSchedule3[[#Headers],[Payment number]])-2)+DAY(LoanStartDate),"")</f>
        <v/>
      </c>
      <c r="D253" s="10" t="str">
        <f ca="1">IF(PaymentSchedule3[[#This Row],[Payment number]]&lt;&gt;"",IF(ROW()-ROW(PaymentSchedule3[[#Headers],[Beginning
balance]])=1,LoanAmount,INDEX(PaymentSchedule3[Ending
balance],ROW()-ROW(PaymentSchedule3[[#Headers],[Beginning
balance]])-1)),"")</f>
        <v/>
      </c>
      <c r="E253" s="10" t="str">
        <f ca="1">IF(PaymentSchedule3[[#This Row],[Payment number]]&lt;&gt;"",ScheduledPayment,"")</f>
        <v/>
      </c>
      <c r="F25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3" s="10" t="str">
        <f ca="1">IF(PaymentSchedule3[[#This Row],[Payment number]]&lt;&gt;"",PaymentSchedule3[[#This Row],[Total
payment]]-PaymentSchedule3[[#This Row],[Interest]],"")</f>
        <v/>
      </c>
      <c r="I253" s="10" t="str">
        <f ca="1">IF(PaymentSchedule3[[#This Row],[Payment number]]&lt;&gt;"",PaymentSchedule3[[#This Row],[Beginning
balance]]*(InterestRate/PaymentsPerYear),"")</f>
        <v/>
      </c>
      <c r="J253" s="10" t="str">
        <f ca="1">IF(PaymentSchedule3[[#This Row],[Payment number]]&lt;&gt;"",IF(PaymentSchedule3[[#This Row],[Scheduled payment]]+PaymentSchedule3[[#This Row],[Extra
payment]]&lt;=PaymentSchedule3[[#This Row],[Beginning
balance]],PaymentSchedule3[[#This Row],[Beginning
balance]]-PaymentSchedule3[[#This Row],[Principal]],0),"")</f>
        <v/>
      </c>
      <c r="K253" s="11" t="str">
        <f ca="1">IF(PaymentSchedule3[[#This Row],[Payment number]]&lt;&gt;"",SUM(INDEX(PaymentSchedule3[Interest],1,1):PaymentSchedule3[[#This Row],[Interest]]),"")</f>
        <v/>
      </c>
    </row>
    <row r="254" spans="2:11" ht="21" customHeight="1" x14ac:dyDescent="0.2">
      <c r="B254" s="8" t="str">
        <f ca="1">IF(LoanIsGood,IF(ROW()-ROW(PaymentSchedule3[[#Headers],[Payment number]])&gt;ScheduledNumberOfPayments,"",ROW()-ROW(PaymentSchedule3[[#Headers],[Payment number]])),"")</f>
        <v/>
      </c>
      <c r="C254" s="9" t="str">
        <f ca="1">IF(PaymentSchedule3[[#This Row],[Payment number]]&lt;&gt;"",EOMONTH(LoanStartDate,ROW(PaymentSchedule3[[#This Row],[Payment number]])-ROW(PaymentSchedule3[[#Headers],[Payment number]])-2)+DAY(LoanStartDate),"")</f>
        <v/>
      </c>
      <c r="D254" s="10" t="str">
        <f ca="1">IF(PaymentSchedule3[[#This Row],[Payment number]]&lt;&gt;"",IF(ROW()-ROW(PaymentSchedule3[[#Headers],[Beginning
balance]])=1,LoanAmount,INDEX(PaymentSchedule3[Ending
balance],ROW()-ROW(PaymentSchedule3[[#Headers],[Beginning
balance]])-1)),"")</f>
        <v/>
      </c>
      <c r="E254" s="10" t="str">
        <f ca="1">IF(PaymentSchedule3[[#This Row],[Payment number]]&lt;&gt;"",ScheduledPayment,"")</f>
        <v/>
      </c>
      <c r="F25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4" s="10" t="str">
        <f ca="1">IF(PaymentSchedule3[[#This Row],[Payment number]]&lt;&gt;"",PaymentSchedule3[[#This Row],[Total
payment]]-PaymentSchedule3[[#This Row],[Interest]],"")</f>
        <v/>
      </c>
      <c r="I254" s="10" t="str">
        <f ca="1">IF(PaymentSchedule3[[#This Row],[Payment number]]&lt;&gt;"",PaymentSchedule3[[#This Row],[Beginning
balance]]*(InterestRate/PaymentsPerYear),"")</f>
        <v/>
      </c>
      <c r="J254" s="10" t="str">
        <f ca="1">IF(PaymentSchedule3[[#This Row],[Payment number]]&lt;&gt;"",IF(PaymentSchedule3[[#This Row],[Scheduled payment]]+PaymentSchedule3[[#This Row],[Extra
payment]]&lt;=PaymentSchedule3[[#This Row],[Beginning
balance]],PaymentSchedule3[[#This Row],[Beginning
balance]]-PaymentSchedule3[[#This Row],[Principal]],0),"")</f>
        <v/>
      </c>
      <c r="K254" s="11" t="str">
        <f ca="1">IF(PaymentSchedule3[[#This Row],[Payment number]]&lt;&gt;"",SUM(INDEX(PaymentSchedule3[Interest],1,1):PaymentSchedule3[[#This Row],[Interest]]),"")</f>
        <v/>
      </c>
    </row>
    <row r="255" spans="2:11" ht="21" customHeight="1" x14ac:dyDescent="0.2">
      <c r="B255" s="8" t="str">
        <f ca="1">IF(LoanIsGood,IF(ROW()-ROW(PaymentSchedule3[[#Headers],[Payment number]])&gt;ScheduledNumberOfPayments,"",ROW()-ROW(PaymentSchedule3[[#Headers],[Payment number]])),"")</f>
        <v/>
      </c>
      <c r="C255" s="9" t="str">
        <f ca="1">IF(PaymentSchedule3[[#This Row],[Payment number]]&lt;&gt;"",EOMONTH(LoanStartDate,ROW(PaymentSchedule3[[#This Row],[Payment number]])-ROW(PaymentSchedule3[[#Headers],[Payment number]])-2)+DAY(LoanStartDate),"")</f>
        <v/>
      </c>
      <c r="D255" s="10" t="str">
        <f ca="1">IF(PaymentSchedule3[[#This Row],[Payment number]]&lt;&gt;"",IF(ROW()-ROW(PaymentSchedule3[[#Headers],[Beginning
balance]])=1,LoanAmount,INDEX(PaymentSchedule3[Ending
balance],ROW()-ROW(PaymentSchedule3[[#Headers],[Beginning
balance]])-1)),"")</f>
        <v/>
      </c>
      <c r="E255" s="10" t="str">
        <f ca="1">IF(PaymentSchedule3[[#This Row],[Payment number]]&lt;&gt;"",ScheduledPayment,"")</f>
        <v/>
      </c>
      <c r="F25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5" s="10" t="str">
        <f ca="1">IF(PaymentSchedule3[[#This Row],[Payment number]]&lt;&gt;"",PaymentSchedule3[[#This Row],[Total
payment]]-PaymentSchedule3[[#This Row],[Interest]],"")</f>
        <v/>
      </c>
      <c r="I255" s="10" t="str">
        <f ca="1">IF(PaymentSchedule3[[#This Row],[Payment number]]&lt;&gt;"",PaymentSchedule3[[#This Row],[Beginning
balance]]*(InterestRate/PaymentsPerYear),"")</f>
        <v/>
      </c>
      <c r="J255" s="10" t="str">
        <f ca="1">IF(PaymentSchedule3[[#This Row],[Payment number]]&lt;&gt;"",IF(PaymentSchedule3[[#This Row],[Scheduled payment]]+PaymentSchedule3[[#This Row],[Extra
payment]]&lt;=PaymentSchedule3[[#This Row],[Beginning
balance]],PaymentSchedule3[[#This Row],[Beginning
balance]]-PaymentSchedule3[[#This Row],[Principal]],0),"")</f>
        <v/>
      </c>
      <c r="K255" s="11" t="str">
        <f ca="1">IF(PaymentSchedule3[[#This Row],[Payment number]]&lt;&gt;"",SUM(INDEX(PaymentSchedule3[Interest],1,1):PaymentSchedule3[[#This Row],[Interest]]),"")</f>
        <v/>
      </c>
    </row>
    <row r="256" spans="2:11" ht="21" customHeight="1" x14ac:dyDescent="0.2">
      <c r="B256" s="8" t="str">
        <f ca="1">IF(LoanIsGood,IF(ROW()-ROW(PaymentSchedule3[[#Headers],[Payment number]])&gt;ScheduledNumberOfPayments,"",ROW()-ROW(PaymentSchedule3[[#Headers],[Payment number]])),"")</f>
        <v/>
      </c>
      <c r="C256" s="9" t="str">
        <f ca="1">IF(PaymentSchedule3[[#This Row],[Payment number]]&lt;&gt;"",EOMONTH(LoanStartDate,ROW(PaymentSchedule3[[#This Row],[Payment number]])-ROW(PaymentSchedule3[[#Headers],[Payment number]])-2)+DAY(LoanStartDate),"")</f>
        <v/>
      </c>
      <c r="D256" s="10" t="str">
        <f ca="1">IF(PaymentSchedule3[[#This Row],[Payment number]]&lt;&gt;"",IF(ROW()-ROW(PaymentSchedule3[[#Headers],[Beginning
balance]])=1,LoanAmount,INDEX(PaymentSchedule3[Ending
balance],ROW()-ROW(PaymentSchedule3[[#Headers],[Beginning
balance]])-1)),"")</f>
        <v/>
      </c>
      <c r="E256" s="10" t="str">
        <f ca="1">IF(PaymentSchedule3[[#This Row],[Payment number]]&lt;&gt;"",ScheduledPayment,"")</f>
        <v/>
      </c>
      <c r="F25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6" s="10" t="str">
        <f ca="1">IF(PaymentSchedule3[[#This Row],[Payment number]]&lt;&gt;"",PaymentSchedule3[[#This Row],[Total
payment]]-PaymentSchedule3[[#This Row],[Interest]],"")</f>
        <v/>
      </c>
      <c r="I256" s="10" t="str">
        <f ca="1">IF(PaymentSchedule3[[#This Row],[Payment number]]&lt;&gt;"",PaymentSchedule3[[#This Row],[Beginning
balance]]*(InterestRate/PaymentsPerYear),"")</f>
        <v/>
      </c>
      <c r="J256" s="10" t="str">
        <f ca="1">IF(PaymentSchedule3[[#This Row],[Payment number]]&lt;&gt;"",IF(PaymentSchedule3[[#This Row],[Scheduled payment]]+PaymentSchedule3[[#This Row],[Extra
payment]]&lt;=PaymentSchedule3[[#This Row],[Beginning
balance]],PaymentSchedule3[[#This Row],[Beginning
balance]]-PaymentSchedule3[[#This Row],[Principal]],0),"")</f>
        <v/>
      </c>
      <c r="K256" s="11" t="str">
        <f ca="1">IF(PaymentSchedule3[[#This Row],[Payment number]]&lt;&gt;"",SUM(INDEX(PaymentSchedule3[Interest],1,1):PaymentSchedule3[[#This Row],[Interest]]),"")</f>
        <v/>
      </c>
    </row>
    <row r="257" spans="2:11" ht="21" customHeight="1" x14ac:dyDescent="0.2">
      <c r="B257" s="8" t="str">
        <f ca="1">IF(LoanIsGood,IF(ROW()-ROW(PaymentSchedule3[[#Headers],[Payment number]])&gt;ScheduledNumberOfPayments,"",ROW()-ROW(PaymentSchedule3[[#Headers],[Payment number]])),"")</f>
        <v/>
      </c>
      <c r="C257" s="9" t="str">
        <f ca="1">IF(PaymentSchedule3[[#This Row],[Payment number]]&lt;&gt;"",EOMONTH(LoanStartDate,ROW(PaymentSchedule3[[#This Row],[Payment number]])-ROW(PaymentSchedule3[[#Headers],[Payment number]])-2)+DAY(LoanStartDate),"")</f>
        <v/>
      </c>
      <c r="D257" s="10" t="str">
        <f ca="1">IF(PaymentSchedule3[[#This Row],[Payment number]]&lt;&gt;"",IF(ROW()-ROW(PaymentSchedule3[[#Headers],[Beginning
balance]])=1,LoanAmount,INDEX(PaymentSchedule3[Ending
balance],ROW()-ROW(PaymentSchedule3[[#Headers],[Beginning
balance]])-1)),"")</f>
        <v/>
      </c>
      <c r="E257" s="10" t="str">
        <f ca="1">IF(PaymentSchedule3[[#This Row],[Payment number]]&lt;&gt;"",ScheduledPayment,"")</f>
        <v/>
      </c>
      <c r="F25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7" s="10" t="str">
        <f ca="1">IF(PaymentSchedule3[[#This Row],[Payment number]]&lt;&gt;"",PaymentSchedule3[[#This Row],[Total
payment]]-PaymentSchedule3[[#This Row],[Interest]],"")</f>
        <v/>
      </c>
      <c r="I257" s="10" t="str">
        <f ca="1">IF(PaymentSchedule3[[#This Row],[Payment number]]&lt;&gt;"",PaymentSchedule3[[#This Row],[Beginning
balance]]*(InterestRate/PaymentsPerYear),"")</f>
        <v/>
      </c>
      <c r="J257" s="10" t="str">
        <f ca="1">IF(PaymentSchedule3[[#This Row],[Payment number]]&lt;&gt;"",IF(PaymentSchedule3[[#This Row],[Scheduled payment]]+PaymentSchedule3[[#This Row],[Extra
payment]]&lt;=PaymentSchedule3[[#This Row],[Beginning
balance]],PaymentSchedule3[[#This Row],[Beginning
balance]]-PaymentSchedule3[[#This Row],[Principal]],0),"")</f>
        <v/>
      </c>
      <c r="K257" s="11" t="str">
        <f ca="1">IF(PaymentSchedule3[[#This Row],[Payment number]]&lt;&gt;"",SUM(INDEX(PaymentSchedule3[Interest],1,1):PaymentSchedule3[[#This Row],[Interest]]),"")</f>
        <v/>
      </c>
    </row>
    <row r="258" spans="2:11" ht="21" customHeight="1" x14ac:dyDescent="0.2">
      <c r="B258" s="8" t="str">
        <f ca="1">IF(LoanIsGood,IF(ROW()-ROW(PaymentSchedule3[[#Headers],[Payment number]])&gt;ScheduledNumberOfPayments,"",ROW()-ROW(PaymentSchedule3[[#Headers],[Payment number]])),"")</f>
        <v/>
      </c>
      <c r="C258" s="9" t="str">
        <f ca="1">IF(PaymentSchedule3[[#This Row],[Payment number]]&lt;&gt;"",EOMONTH(LoanStartDate,ROW(PaymentSchedule3[[#This Row],[Payment number]])-ROW(PaymentSchedule3[[#Headers],[Payment number]])-2)+DAY(LoanStartDate),"")</f>
        <v/>
      </c>
      <c r="D258" s="10" t="str">
        <f ca="1">IF(PaymentSchedule3[[#This Row],[Payment number]]&lt;&gt;"",IF(ROW()-ROW(PaymentSchedule3[[#Headers],[Beginning
balance]])=1,LoanAmount,INDEX(PaymentSchedule3[Ending
balance],ROW()-ROW(PaymentSchedule3[[#Headers],[Beginning
balance]])-1)),"")</f>
        <v/>
      </c>
      <c r="E258" s="10" t="str">
        <f ca="1">IF(PaymentSchedule3[[#This Row],[Payment number]]&lt;&gt;"",ScheduledPayment,"")</f>
        <v/>
      </c>
      <c r="F25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8" s="10" t="str">
        <f ca="1">IF(PaymentSchedule3[[#This Row],[Payment number]]&lt;&gt;"",PaymentSchedule3[[#This Row],[Total
payment]]-PaymentSchedule3[[#This Row],[Interest]],"")</f>
        <v/>
      </c>
      <c r="I258" s="10" t="str">
        <f ca="1">IF(PaymentSchedule3[[#This Row],[Payment number]]&lt;&gt;"",PaymentSchedule3[[#This Row],[Beginning
balance]]*(InterestRate/PaymentsPerYear),"")</f>
        <v/>
      </c>
      <c r="J258" s="10" t="str">
        <f ca="1">IF(PaymentSchedule3[[#This Row],[Payment number]]&lt;&gt;"",IF(PaymentSchedule3[[#This Row],[Scheduled payment]]+PaymentSchedule3[[#This Row],[Extra
payment]]&lt;=PaymentSchedule3[[#This Row],[Beginning
balance]],PaymentSchedule3[[#This Row],[Beginning
balance]]-PaymentSchedule3[[#This Row],[Principal]],0),"")</f>
        <v/>
      </c>
      <c r="K258" s="11" t="str">
        <f ca="1">IF(PaymentSchedule3[[#This Row],[Payment number]]&lt;&gt;"",SUM(INDEX(PaymentSchedule3[Interest],1,1):PaymentSchedule3[[#This Row],[Interest]]),"")</f>
        <v/>
      </c>
    </row>
    <row r="259" spans="2:11" ht="21" customHeight="1" x14ac:dyDescent="0.2">
      <c r="B259" s="8" t="str">
        <f ca="1">IF(LoanIsGood,IF(ROW()-ROW(PaymentSchedule3[[#Headers],[Payment number]])&gt;ScheduledNumberOfPayments,"",ROW()-ROW(PaymentSchedule3[[#Headers],[Payment number]])),"")</f>
        <v/>
      </c>
      <c r="C259" s="9" t="str">
        <f ca="1">IF(PaymentSchedule3[[#This Row],[Payment number]]&lt;&gt;"",EOMONTH(LoanStartDate,ROW(PaymentSchedule3[[#This Row],[Payment number]])-ROW(PaymentSchedule3[[#Headers],[Payment number]])-2)+DAY(LoanStartDate),"")</f>
        <v/>
      </c>
      <c r="D259" s="10" t="str">
        <f ca="1">IF(PaymentSchedule3[[#This Row],[Payment number]]&lt;&gt;"",IF(ROW()-ROW(PaymentSchedule3[[#Headers],[Beginning
balance]])=1,LoanAmount,INDEX(PaymentSchedule3[Ending
balance],ROW()-ROW(PaymentSchedule3[[#Headers],[Beginning
balance]])-1)),"")</f>
        <v/>
      </c>
      <c r="E259" s="10" t="str">
        <f ca="1">IF(PaymentSchedule3[[#This Row],[Payment number]]&lt;&gt;"",ScheduledPayment,"")</f>
        <v/>
      </c>
      <c r="F25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9" s="10" t="str">
        <f ca="1">IF(PaymentSchedule3[[#This Row],[Payment number]]&lt;&gt;"",PaymentSchedule3[[#This Row],[Total
payment]]-PaymentSchedule3[[#This Row],[Interest]],"")</f>
        <v/>
      </c>
      <c r="I259" s="10" t="str">
        <f ca="1">IF(PaymentSchedule3[[#This Row],[Payment number]]&lt;&gt;"",PaymentSchedule3[[#This Row],[Beginning
balance]]*(InterestRate/PaymentsPerYear),"")</f>
        <v/>
      </c>
      <c r="J259" s="10" t="str">
        <f ca="1">IF(PaymentSchedule3[[#This Row],[Payment number]]&lt;&gt;"",IF(PaymentSchedule3[[#This Row],[Scheduled payment]]+PaymentSchedule3[[#This Row],[Extra
payment]]&lt;=PaymentSchedule3[[#This Row],[Beginning
balance]],PaymentSchedule3[[#This Row],[Beginning
balance]]-PaymentSchedule3[[#This Row],[Principal]],0),"")</f>
        <v/>
      </c>
      <c r="K259" s="11" t="str">
        <f ca="1">IF(PaymentSchedule3[[#This Row],[Payment number]]&lt;&gt;"",SUM(INDEX(PaymentSchedule3[Interest],1,1):PaymentSchedule3[[#This Row],[Interest]]),"")</f>
        <v/>
      </c>
    </row>
    <row r="260" spans="2:11" ht="21" customHeight="1" x14ac:dyDescent="0.2">
      <c r="B260" s="8" t="str">
        <f ca="1">IF(LoanIsGood,IF(ROW()-ROW(PaymentSchedule3[[#Headers],[Payment number]])&gt;ScheduledNumberOfPayments,"",ROW()-ROW(PaymentSchedule3[[#Headers],[Payment number]])),"")</f>
        <v/>
      </c>
      <c r="C260" s="9" t="str">
        <f ca="1">IF(PaymentSchedule3[[#This Row],[Payment number]]&lt;&gt;"",EOMONTH(LoanStartDate,ROW(PaymentSchedule3[[#This Row],[Payment number]])-ROW(PaymentSchedule3[[#Headers],[Payment number]])-2)+DAY(LoanStartDate),"")</f>
        <v/>
      </c>
      <c r="D260" s="10" t="str">
        <f ca="1">IF(PaymentSchedule3[[#This Row],[Payment number]]&lt;&gt;"",IF(ROW()-ROW(PaymentSchedule3[[#Headers],[Beginning
balance]])=1,LoanAmount,INDEX(PaymentSchedule3[Ending
balance],ROW()-ROW(PaymentSchedule3[[#Headers],[Beginning
balance]])-1)),"")</f>
        <v/>
      </c>
      <c r="E260" s="10" t="str">
        <f ca="1">IF(PaymentSchedule3[[#This Row],[Payment number]]&lt;&gt;"",ScheduledPayment,"")</f>
        <v/>
      </c>
      <c r="F26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0" s="10" t="str">
        <f ca="1">IF(PaymentSchedule3[[#This Row],[Payment number]]&lt;&gt;"",PaymentSchedule3[[#This Row],[Total
payment]]-PaymentSchedule3[[#This Row],[Interest]],"")</f>
        <v/>
      </c>
      <c r="I260" s="10" t="str">
        <f ca="1">IF(PaymentSchedule3[[#This Row],[Payment number]]&lt;&gt;"",PaymentSchedule3[[#This Row],[Beginning
balance]]*(InterestRate/PaymentsPerYear),"")</f>
        <v/>
      </c>
      <c r="J260" s="10" t="str">
        <f ca="1">IF(PaymentSchedule3[[#This Row],[Payment number]]&lt;&gt;"",IF(PaymentSchedule3[[#This Row],[Scheduled payment]]+PaymentSchedule3[[#This Row],[Extra
payment]]&lt;=PaymentSchedule3[[#This Row],[Beginning
balance]],PaymentSchedule3[[#This Row],[Beginning
balance]]-PaymentSchedule3[[#This Row],[Principal]],0),"")</f>
        <v/>
      </c>
      <c r="K260" s="11" t="str">
        <f ca="1">IF(PaymentSchedule3[[#This Row],[Payment number]]&lt;&gt;"",SUM(INDEX(PaymentSchedule3[Interest],1,1):PaymentSchedule3[[#This Row],[Interest]]),"")</f>
        <v/>
      </c>
    </row>
    <row r="261" spans="2:11" ht="21" customHeight="1" x14ac:dyDescent="0.2">
      <c r="B261" s="8" t="str">
        <f ca="1">IF(LoanIsGood,IF(ROW()-ROW(PaymentSchedule3[[#Headers],[Payment number]])&gt;ScheduledNumberOfPayments,"",ROW()-ROW(PaymentSchedule3[[#Headers],[Payment number]])),"")</f>
        <v/>
      </c>
      <c r="C261" s="9" t="str">
        <f ca="1">IF(PaymentSchedule3[[#This Row],[Payment number]]&lt;&gt;"",EOMONTH(LoanStartDate,ROW(PaymentSchedule3[[#This Row],[Payment number]])-ROW(PaymentSchedule3[[#Headers],[Payment number]])-2)+DAY(LoanStartDate),"")</f>
        <v/>
      </c>
      <c r="D261" s="10" t="str">
        <f ca="1">IF(PaymentSchedule3[[#This Row],[Payment number]]&lt;&gt;"",IF(ROW()-ROW(PaymentSchedule3[[#Headers],[Beginning
balance]])=1,LoanAmount,INDEX(PaymentSchedule3[Ending
balance],ROW()-ROW(PaymentSchedule3[[#Headers],[Beginning
balance]])-1)),"")</f>
        <v/>
      </c>
      <c r="E261" s="10" t="str">
        <f ca="1">IF(PaymentSchedule3[[#This Row],[Payment number]]&lt;&gt;"",ScheduledPayment,"")</f>
        <v/>
      </c>
      <c r="F26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1" s="10" t="str">
        <f ca="1">IF(PaymentSchedule3[[#This Row],[Payment number]]&lt;&gt;"",PaymentSchedule3[[#This Row],[Total
payment]]-PaymentSchedule3[[#This Row],[Interest]],"")</f>
        <v/>
      </c>
      <c r="I261" s="10" t="str">
        <f ca="1">IF(PaymentSchedule3[[#This Row],[Payment number]]&lt;&gt;"",PaymentSchedule3[[#This Row],[Beginning
balance]]*(InterestRate/PaymentsPerYear),"")</f>
        <v/>
      </c>
      <c r="J261" s="10" t="str">
        <f ca="1">IF(PaymentSchedule3[[#This Row],[Payment number]]&lt;&gt;"",IF(PaymentSchedule3[[#This Row],[Scheduled payment]]+PaymentSchedule3[[#This Row],[Extra
payment]]&lt;=PaymentSchedule3[[#This Row],[Beginning
balance]],PaymentSchedule3[[#This Row],[Beginning
balance]]-PaymentSchedule3[[#This Row],[Principal]],0),"")</f>
        <v/>
      </c>
      <c r="K261" s="11" t="str">
        <f ca="1">IF(PaymentSchedule3[[#This Row],[Payment number]]&lt;&gt;"",SUM(INDEX(PaymentSchedule3[Interest],1,1):PaymentSchedule3[[#This Row],[Interest]]),"")</f>
        <v/>
      </c>
    </row>
    <row r="262" spans="2:11" ht="21" customHeight="1" x14ac:dyDescent="0.2">
      <c r="B262" s="8" t="str">
        <f ca="1">IF(LoanIsGood,IF(ROW()-ROW(PaymentSchedule3[[#Headers],[Payment number]])&gt;ScheduledNumberOfPayments,"",ROW()-ROW(PaymentSchedule3[[#Headers],[Payment number]])),"")</f>
        <v/>
      </c>
      <c r="C262" s="9" t="str">
        <f ca="1">IF(PaymentSchedule3[[#This Row],[Payment number]]&lt;&gt;"",EOMONTH(LoanStartDate,ROW(PaymentSchedule3[[#This Row],[Payment number]])-ROW(PaymentSchedule3[[#Headers],[Payment number]])-2)+DAY(LoanStartDate),"")</f>
        <v/>
      </c>
      <c r="D262" s="10" t="str">
        <f ca="1">IF(PaymentSchedule3[[#This Row],[Payment number]]&lt;&gt;"",IF(ROW()-ROW(PaymentSchedule3[[#Headers],[Beginning
balance]])=1,LoanAmount,INDEX(PaymentSchedule3[Ending
balance],ROW()-ROW(PaymentSchedule3[[#Headers],[Beginning
balance]])-1)),"")</f>
        <v/>
      </c>
      <c r="E262" s="10" t="str">
        <f ca="1">IF(PaymentSchedule3[[#This Row],[Payment number]]&lt;&gt;"",ScheduledPayment,"")</f>
        <v/>
      </c>
      <c r="F26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2" s="10" t="str">
        <f ca="1">IF(PaymentSchedule3[[#This Row],[Payment number]]&lt;&gt;"",PaymentSchedule3[[#This Row],[Total
payment]]-PaymentSchedule3[[#This Row],[Interest]],"")</f>
        <v/>
      </c>
      <c r="I262" s="10" t="str">
        <f ca="1">IF(PaymentSchedule3[[#This Row],[Payment number]]&lt;&gt;"",PaymentSchedule3[[#This Row],[Beginning
balance]]*(InterestRate/PaymentsPerYear),"")</f>
        <v/>
      </c>
      <c r="J262" s="10" t="str">
        <f ca="1">IF(PaymentSchedule3[[#This Row],[Payment number]]&lt;&gt;"",IF(PaymentSchedule3[[#This Row],[Scheduled payment]]+PaymentSchedule3[[#This Row],[Extra
payment]]&lt;=PaymentSchedule3[[#This Row],[Beginning
balance]],PaymentSchedule3[[#This Row],[Beginning
balance]]-PaymentSchedule3[[#This Row],[Principal]],0),"")</f>
        <v/>
      </c>
      <c r="K262" s="11" t="str">
        <f ca="1">IF(PaymentSchedule3[[#This Row],[Payment number]]&lt;&gt;"",SUM(INDEX(PaymentSchedule3[Interest],1,1):PaymentSchedule3[[#This Row],[Interest]]),"")</f>
        <v/>
      </c>
    </row>
    <row r="263" spans="2:11" ht="21" customHeight="1" x14ac:dyDescent="0.2">
      <c r="B263" s="8" t="str">
        <f ca="1">IF(LoanIsGood,IF(ROW()-ROW(PaymentSchedule3[[#Headers],[Payment number]])&gt;ScheduledNumberOfPayments,"",ROW()-ROW(PaymentSchedule3[[#Headers],[Payment number]])),"")</f>
        <v/>
      </c>
      <c r="C263" s="9" t="str">
        <f ca="1">IF(PaymentSchedule3[[#This Row],[Payment number]]&lt;&gt;"",EOMONTH(LoanStartDate,ROW(PaymentSchedule3[[#This Row],[Payment number]])-ROW(PaymentSchedule3[[#Headers],[Payment number]])-2)+DAY(LoanStartDate),"")</f>
        <v/>
      </c>
      <c r="D263" s="10" t="str">
        <f ca="1">IF(PaymentSchedule3[[#This Row],[Payment number]]&lt;&gt;"",IF(ROW()-ROW(PaymentSchedule3[[#Headers],[Beginning
balance]])=1,LoanAmount,INDEX(PaymentSchedule3[Ending
balance],ROW()-ROW(PaymentSchedule3[[#Headers],[Beginning
balance]])-1)),"")</f>
        <v/>
      </c>
      <c r="E263" s="10" t="str">
        <f ca="1">IF(PaymentSchedule3[[#This Row],[Payment number]]&lt;&gt;"",ScheduledPayment,"")</f>
        <v/>
      </c>
      <c r="F26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3" s="10" t="str">
        <f ca="1">IF(PaymentSchedule3[[#This Row],[Payment number]]&lt;&gt;"",PaymentSchedule3[[#This Row],[Total
payment]]-PaymentSchedule3[[#This Row],[Interest]],"")</f>
        <v/>
      </c>
      <c r="I263" s="10" t="str">
        <f ca="1">IF(PaymentSchedule3[[#This Row],[Payment number]]&lt;&gt;"",PaymentSchedule3[[#This Row],[Beginning
balance]]*(InterestRate/PaymentsPerYear),"")</f>
        <v/>
      </c>
      <c r="J263" s="10" t="str">
        <f ca="1">IF(PaymentSchedule3[[#This Row],[Payment number]]&lt;&gt;"",IF(PaymentSchedule3[[#This Row],[Scheduled payment]]+PaymentSchedule3[[#This Row],[Extra
payment]]&lt;=PaymentSchedule3[[#This Row],[Beginning
balance]],PaymentSchedule3[[#This Row],[Beginning
balance]]-PaymentSchedule3[[#This Row],[Principal]],0),"")</f>
        <v/>
      </c>
      <c r="K263" s="11" t="str">
        <f ca="1">IF(PaymentSchedule3[[#This Row],[Payment number]]&lt;&gt;"",SUM(INDEX(PaymentSchedule3[Interest],1,1):PaymentSchedule3[[#This Row],[Interest]]),"")</f>
        <v/>
      </c>
    </row>
    <row r="264" spans="2:11" ht="21" customHeight="1" x14ac:dyDescent="0.2">
      <c r="B264" s="8" t="str">
        <f ca="1">IF(LoanIsGood,IF(ROW()-ROW(PaymentSchedule3[[#Headers],[Payment number]])&gt;ScheduledNumberOfPayments,"",ROW()-ROW(PaymentSchedule3[[#Headers],[Payment number]])),"")</f>
        <v/>
      </c>
      <c r="C264" s="9" t="str">
        <f ca="1">IF(PaymentSchedule3[[#This Row],[Payment number]]&lt;&gt;"",EOMONTH(LoanStartDate,ROW(PaymentSchedule3[[#This Row],[Payment number]])-ROW(PaymentSchedule3[[#Headers],[Payment number]])-2)+DAY(LoanStartDate),"")</f>
        <v/>
      </c>
      <c r="D264" s="10" t="str">
        <f ca="1">IF(PaymentSchedule3[[#This Row],[Payment number]]&lt;&gt;"",IF(ROW()-ROW(PaymentSchedule3[[#Headers],[Beginning
balance]])=1,LoanAmount,INDEX(PaymentSchedule3[Ending
balance],ROW()-ROW(PaymentSchedule3[[#Headers],[Beginning
balance]])-1)),"")</f>
        <v/>
      </c>
      <c r="E264" s="10" t="str">
        <f ca="1">IF(PaymentSchedule3[[#This Row],[Payment number]]&lt;&gt;"",ScheduledPayment,"")</f>
        <v/>
      </c>
      <c r="F26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4" s="10" t="str">
        <f ca="1">IF(PaymentSchedule3[[#This Row],[Payment number]]&lt;&gt;"",PaymentSchedule3[[#This Row],[Total
payment]]-PaymentSchedule3[[#This Row],[Interest]],"")</f>
        <v/>
      </c>
      <c r="I264" s="10" t="str">
        <f ca="1">IF(PaymentSchedule3[[#This Row],[Payment number]]&lt;&gt;"",PaymentSchedule3[[#This Row],[Beginning
balance]]*(InterestRate/PaymentsPerYear),"")</f>
        <v/>
      </c>
      <c r="J264" s="10" t="str">
        <f ca="1">IF(PaymentSchedule3[[#This Row],[Payment number]]&lt;&gt;"",IF(PaymentSchedule3[[#This Row],[Scheduled payment]]+PaymentSchedule3[[#This Row],[Extra
payment]]&lt;=PaymentSchedule3[[#This Row],[Beginning
balance]],PaymentSchedule3[[#This Row],[Beginning
balance]]-PaymentSchedule3[[#This Row],[Principal]],0),"")</f>
        <v/>
      </c>
      <c r="K264" s="11" t="str">
        <f ca="1">IF(PaymentSchedule3[[#This Row],[Payment number]]&lt;&gt;"",SUM(INDEX(PaymentSchedule3[Interest],1,1):PaymentSchedule3[[#This Row],[Interest]]),"")</f>
        <v/>
      </c>
    </row>
    <row r="265" spans="2:11" ht="21" customHeight="1" x14ac:dyDescent="0.2">
      <c r="B265" s="8" t="str">
        <f ca="1">IF(LoanIsGood,IF(ROW()-ROW(PaymentSchedule3[[#Headers],[Payment number]])&gt;ScheduledNumberOfPayments,"",ROW()-ROW(PaymentSchedule3[[#Headers],[Payment number]])),"")</f>
        <v/>
      </c>
      <c r="C265" s="9" t="str">
        <f ca="1">IF(PaymentSchedule3[[#This Row],[Payment number]]&lt;&gt;"",EOMONTH(LoanStartDate,ROW(PaymentSchedule3[[#This Row],[Payment number]])-ROW(PaymentSchedule3[[#Headers],[Payment number]])-2)+DAY(LoanStartDate),"")</f>
        <v/>
      </c>
      <c r="D265" s="10" t="str">
        <f ca="1">IF(PaymentSchedule3[[#This Row],[Payment number]]&lt;&gt;"",IF(ROW()-ROW(PaymentSchedule3[[#Headers],[Beginning
balance]])=1,LoanAmount,INDEX(PaymentSchedule3[Ending
balance],ROW()-ROW(PaymentSchedule3[[#Headers],[Beginning
balance]])-1)),"")</f>
        <v/>
      </c>
      <c r="E265" s="10" t="str">
        <f ca="1">IF(PaymentSchedule3[[#This Row],[Payment number]]&lt;&gt;"",ScheduledPayment,"")</f>
        <v/>
      </c>
      <c r="F26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5" s="10" t="str">
        <f ca="1">IF(PaymentSchedule3[[#This Row],[Payment number]]&lt;&gt;"",PaymentSchedule3[[#This Row],[Total
payment]]-PaymentSchedule3[[#This Row],[Interest]],"")</f>
        <v/>
      </c>
      <c r="I265" s="10" t="str">
        <f ca="1">IF(PaymentSchedule3[[#This Row],[Payment number]]&lt;&gt;"",PaymentSchedule3[[#This Row],[Beginning
balance]]*(InterestRate/PaymentsPerYear),"")</f>
        <v/>
      </c>
      <c r="J265" s="10" t="str">
        <f ca="1">IF(PaymentSchedule3[[#This Row],[Payment number]]&lt;&gt;"",IF(PaymentSchedule3[[#This Row],[Scheduled payment]]+PaymentSchedule3[[#This Row],[Extra
payment]]&lt;=PaymentSchedule3[[#This Row],[Beginning
balance]],PaymentSchedule3[[#This Row],[Beginning
balance]]-PaymentSchedule3[[#This Row],[Principal]],0),"")</f>
        <v/>
      </c>
      <c r="K265" s="11" t="str">
        <f ca="1">IF(PaymentSchedule3[[#This Row],[Payment number]]&lt;&gt;"",SUM(INDEX(PaymentSchedule3[Interest],1,1):PaymentSchedule3[[#This Row],[Interest]]),"")</f>
        <v/>
      </c>
    </row>
    <row r="266" spans="2:11" ht="21" customHeight="1" x14ac:dyDescent="0.2">
      <c r="B266" s="8" t="str">
        <f ca="1">IF(LoanIsGood,IF(ROW()-ROW(PaymentSchedule3[[#Headers],[Payment number]])&gt;ScheduledNumberOfPayments,"",ROW()-ROW(PaymentSchedule3[[#Headers],[Payment number]])),"")</f>
        <v/>
      </c>
      <c r="C266" s="9" t="str">
        <f ca="1">IF(PaymentSchedule3[[#This Row],[Payment number]]&lt;&gt;"",EOMONTH(LoanStartDate,ROW(PaymentSchedule3[[#This Row],[Payment number]])-ROW(PaymentSchedule3[[#Headers],[Payment number]])-2)+DAY(LoanStartDate),"")</f>
        <v/>
      </c>
      <c r="D266" s="10" t="str">
        <f ca="1">IF(PaymentSchedule3[[#This Row],[Payment number]]&lt;&gt;"",IF(ROW()-ROW(PaymentSchedule3[[#Headers],[Beginning
balance]])=1,LoanAmount,INDEX(PaymentSchedule3[Ending
balance],ROW()-ROW(PaymentSchedule3[[#Headers],[Beginning
balance]])-1)),"")</f>
        <v/>
      </c>
      <c r="E266" s="10" t="str">
        <f ca="1">IF(PaymentSchedule3[[#This Row],[Payment number]]&lt;&gt;"",ScheduledPayment,"")</f>
        <v/>
      </c>
      <c r="F26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6" s="10" t="str">
        <f ca="1">IF(PaymentSchedule3[[#This Row],[Payment number]]&lt;&gt;"",PaymentSchedule3[[#This Row],[Total
payment]]-PaymentSchedule3[[#This Row],[Interest]],"")</f>
        <v/>
      </c>
      <c r="I266" s="10" t="str">
        <f ca="1">IF(PaymentSchedule3[[#This Row],[Payment number]]&lt;&gt;"",PaymentSchedule3[[#This Row],[Beginning
balance]]*(InterestRate/PaymentsPerYear),"")</f>
        <v/>
      </c>
      <c r="J266" s="10" t="str">
        <f ca="1">IF(PaymentSchedule3[[#This Row],[Payment number]]&lt;&gt;"",IF(PaymentSchedule3[[#This Row],[Scheduled payment]]+PaymentSchedule3[[#This Row],[Extra
payment]]&lt;=PaymentSchedule3[[#This Row],[Beginning
balance]],PaymentSchedule3[[#This Row],[Beginning
balance]]-PaymentSchedule3[[#This Row],[Principal]],0),"")</f>
        <v/>
      </c>
      <c r="K266" s="11" t="str">
        <f ca="1">IF(PaymentSchedule3[[#This Row],[Payment number]]&lt;&gt;"",SUM(INDEX(PaymentSchedule3[Interest],1,1):PaymentSchedule3[[#This Row],[Interest]]),"")</f>
        <v/>
      </c>
    </row>
    <row r="267" spans="2:11" ht="21" customHeight="1" x14ac:dyDescent="0.2">
      <c r="B267" s="8" t="str">
        <f ca="1">IF(LoanIsGood,IF(ROW()-ROW(PaymentSchedule3[[#Headers],[Payment number]])&gt;ScheduledNumberOfPayments,"",ROW()-ROW(PaymentSchedule3[[#Headers],[Payment number]])),"")</f>
        <v/>
      </c>
      <c r="C267" s="9" t="str">
        <f ca="1">IF(PaymentSchedule3[[#This Row],[Payment number]]&lt;&gt;"",EOMONTH(LoanStartDate,ROW(PaymentSchedule3[[#This Row],[Payment number]])-ROW(PaymentSchedule3[[#Headers],[Payment number]])-2)+DAY(LoanStartDate),"")</f>
        <v/>
      </c>
      <c r="D267" s="10" t="str">
        <f ca="1">IF(PaymentSchedule3[[#This Row],[Payment number]]&lt;&gt;"",IF(ROW()-ROW(PaymentSchedule3[[#Headers],[Beginning
balance]])=1,LoanAmount,INDEX(PaymentSchedule3[Ending
balance],ROW()-ROW(PaymentSchedule3[[#Headers],[Beginning
balance]])-1)),"")</f>
        <v/>
      </c>
      <c r="E267" s="10" t="str">
        <f ca="1">IF(PaymentSchedule3[[#This Row],[Payment number]]&lt;&gt;"",ScheduledPayment,"")</f>
        <v/>
      </c>
      <c r="F26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7" s="10" t="str">
        <f ca="1">IF(PaymentSchedule3[[#This Row],[Payment number]]&lt;&gt;"",PaymentSchedule3[[#This Row],[Total
payment]]-PaymentSchedule3[[#This Row],[Interest]],"")</f>
        <v/>
      </c>
      <c r="I267" s="10" t="str">
        <f ca="1">IF(PaymentSchedule3[[#This Row],[Payment number]]&lt;&gt;"",PaymentSchedule3[[#This Row],[Beginning
balance]]*(InterestRate/PaymentsPerYear),"")</f>
        <v/>
      </c>
      <c r="J267" s="10" t="str">
        <f ca="1">IF(PaymentSchedule3[[#This Row],[Payment number]]&lt;&gt;"",IF(PaymentSchedule3[[#This Row],[Scheduled payment]]+PaymentSchedule3[[#This Row],[Extra
payment]]&lt;=PaymentSchedule3[[#This Row],[Beginning
balance]],PaymentSchedule3[[#This Row],[Beginning
balance]]-PaymentSchedule3[[#This Row],[Principal]],0),"")</f>
        <v/>
      </c>
      <c r="K267" s="11" t="str">
        <f ca="1">IF(PaymentSchedule3[[#This Row],[Payment number]]&lt;&gt;"",SUM(INDEX(PaymentSchedule3[Interest],1,1):PaymentSchedule3[[#This Row],[Interest]]),"")</f>
        <v/>
      </c>
    </row>
    <row r="268" spans="2:11" ht="21" customHeight="1" x14ac:dyDescent="0.2">
      <c r="B268" s="8" t="str">
        <f ca="1">IF(LoanIsGood,IF(ROW()-ROW(PaymentSchedule3[[#Headers],[Payment number]])&gt;ScheduledNumberOfPayments,"",ROW()-ROW(PaymentSchedule3[[#Headers],[Payment number]])),"")</f>
        <v/>
      </c>
      <c r="C268" s="9" t="str">
        <f ca="1">IF(PaymentSchedule3[[#This Row],[Payment number]]&lt;&gt;"",EOMONTH(LoanStartDate,ROW(PaymentSchedule3[[#This Row],[Payment number]])-ROW(PaymentSchedule3[[#Headers],[Payment number]])-2)+DAY(LoanStartDate),"")</f>
        <v/>
      </c>
      <c r="D268" s="10" t="str">
        <f ca="1">IF(PaymentSchedule3[[#This Row],[Payment number]]&lt;&gt;"",IF(ROW()-ROW(PaymentSchedule3[[#Headers],[Beginning
balance]])=1,LoanAmount,INDEX(PaymentSchedule3[Ending
balance],ROW()-ROW(PaymentSchedule3[[#Headers],[Beginning
balance]])-1)),"")</f>
        <v/>
      </c>
      <c r="E268" s="10" t="str">
        <f ca="1">IF(PaymentSchedule3[[#This Row],[Payment number]]&lt;&gt;"",ScheduledPayment,"")</f>
        <v/>
      </c>
      <c r="F26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8" s="10" t="str">
        <f ca="1">IF(PaymentSchedule3[[#This Row],[Payment number]]&lt;&gt;"",PaymentSchedule3[[#This Row],[Total
payment]]-PaymentSchedule3[[#This Row],[Interest]],"")</f>
        <v/>
      </c>
      <c r="I268" s="10" t="str">
        <f ca="1">IF(PaymentSchedule3[[#This Row],[Payment number]]&lt;&gt;"",PaymentSchedule3[[#This Row],[Beginning
balance]]*(InterestRate/PaymentsPerYear),"")</f>
        <v/>
      </c>
      <c r="J268" s="10" t="str">
        <f ca="1">IF(PaymentSchedule3[[#This Row],[Payment number]]&lt;&gt;"",IF(PaymentSchedule3[[#This Row],[Scheduled payment]]+PaymentSchedule3[[#This Row],[Extra
payment]]&lt;=PaymentSchedule3[[#This Row],[Beginning
balance]],PaymentSchedule3[[#This Row],[Beginning
balance]]-PaymentSchedule3[[#This Row],[Principal]],0),"")</f>
        <v/>
      </c>
      <c r="K268" s="11" t="str">
        <f ca="1">IF(PaymentSchedule3[[#This Row],[Payment number]]&lt;&gt;"",SUM(INDEX(PaymentSchedule3[Interest],1,1):PaymentSchedule3[[#This Row],[Interest]]),"")</f>
        <v/>
      </c>
    </row>
    <row r="269" spans="2:11" ht="21" customHeight="1" x14ac:dyDescent="0.2">
      <c r="B269" s="8" t="str">
        <f ca="1">IF(LoanIsGood,IF(ROW()-ROW(PaymentSchedule3[[#Headers],[Payment number]])&gt;ScheduledNumberOfPayments,"",ROW()-ROW(PaymentSchedule3[[#Headers],[Payment number]])),"")</f>
        <v/>
      </c>
      <c r="C269" s="9" t="str">
        <f ca="1">IF(PaymentSchedule3[[#This Row],[Payment number]]&lt;&gt;"",EOMONTH(LoanStartDate,ROW(PaymentSchedule3[[#This Row],[Payment number]])-ROW(PaymentSchedule3[[#Headers],[Payment number]])-2)+DAY(LoanStartDate),"")</f>
        <v/>
      </c>
      <c r="D269" s="10" t="str">
        <f ca="1">IF(PaymentSchedule3[[#This Row],[Payment number]]&lt;&gt;"",IF(ROW()-ROW(PaymentSchedule3[[#Headers],[Beginning
balance]])=1,LoanAmount,INDEX(PaymentSchedule3[Ending
balance],ROW()-ROW(PaymentSchedule3[[#Headers],[Beginning
balance]])-1)),"")</f>
        <v/>
      </c>
      <c r="E269" s="10" t="str">
        <f ca="1">IF(PaymentSchedule3[[#This Row],[Payment number]]&lt;&gt;"",ScheduledPayment,"")</f>
        <v/>
      </c>
      <c r="F26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9" s="10" t="str">
        <f ca="1">IF(PaymentSchedule3[[#This Row],[Payment number]]&lt;&gt;"",PaymentSchedule3[[#This Row],[Total
payment]]-PaymentSchedule3[[#This Row],[Interest]],"")</f>
        <v/>
      </c>
      <c r="I269" s="10" t="str">
        <f ca="1">IF(PaymentSchedule3[[#This Row],[Payment number]]&lt;&gt;"",PaymentSchedule3[[#This Row],[Beginning
balance]]*(InterestRate/PaymentsPerYear),"")</f>
        <v/>
      </c>
      <c r="J269" s="10" t="str">
        <f ca="1">IF(PaymentSchedule3[[#This Row],[Payment number]]&lt;&gt;"",IF(PaymentSchedule3[[#This Row],[Scheduled payment]]+PaymentSchedule3[[#This Row],[Extra
payment]]&lt;=PaymentSchedule3[[#This Row],[Beginning
balance]],PaymentSchedule3[[#This Row],[Beginning
balance]]-PaymentSchedule3[[#This Row],[Principal]],0),"")</f>
        <v/>
      </c>
      <c r="K269" s="11" t="str">
        <f ca="1">IF(PaymentSchedule3[[#This Row],[Payment number]]&lt;&gt;"",SUM(INDEX(PaymentSchedule3[Interest],1,1):PaymentSchedule3[[#This Row],[Interest]]),"")</f>
        <v/>
      </c>
    </row>
    <row r="270" spans="2:11" ht="21" customHeight="1" x14ac:dyDescent="0.2">
      <c r="B270" s="8" t="str">
        <f ca="1">IF(LoanIsGood,IF(ROW()-ROW(PaymentSchedule3[[#Headers],[Payment number]])&gt;ScheduledNumberOfPayments,"",ROW()-ROW(PaymentSchedule3[[#Headers],[Payment number]])),"")</f>
        <v/>
      </c>
      <c r="C270" s="9" t="str">
        <f ca="1">IF(PaymentSchedule3[[#This Row],[Payment number]]&lt;&gt;"",EOMONTH(LoanStartDate,ROW(PaymentSchedule3[[#This Row],[Payment number]])-ROW(PaymentSchedule3[[#Headers],[Payment number]])-2)+DAY(LoanStartDate),"")</f>
        <v/>
      </c>
      <c r="D270" s="10" t="str">
        <f ca="1">IF(PaymentSchedule3[[#This Row],[Payment number]]&lt;&gt;"",IF(ROW()-ROW(PaymentSchedule3[[#Headers],[Beginning
balance]])=1,LoanAmount,INDEX(PaymentSchedule3[Ending
balance],ROW()-ROW(PaymentSchedule3[[#Headers],[Beginning
balance]])-1)),"")</f>
        <v/>
      </c>
      <c r="E270" s="10" t="str">
        <f ca="1">IF(PaymentSchedule3[[#This Row],[Payment number]]&lt;&gt;"",ScheduledPayment,"")</f>
        <v/>
      </c>
      <c r="F27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0" s="10" t="str">
        <f ca="1">IF(PaymentSchedule3[[#This Row],[Payment number]]&lt;&gt;"",PaymentSchedule3[[#This Row],[Total
payment]]-PaymentSchedule3[[#This Row],[Interest]],"")</f>
        <v/>
      </c>
      <c r="I270" s="10" t="str">
        <f ca="1">IF(PaymentSchedule3[[#This Row],[Payment number]]&lt;&gt;"",PaymentSchedule3[[#This Row],[Beginning
balance]]*(InterestRate/PaymentsPerYear),"")</f>
        <v/>
      </c>
      <c r="J270" s="10" t="str">
        <f ca="1">IF(PaymentSchedule3[[#This Row],[Payment number]]&lt;&gt;"",IF(PaymentSchedule3[[#This Row],[Scheduled payment]]+PaymentSchedule3[[#This Row],[Extra
payment]]&lt;=PaymentSchedule3[[#This Row],[Beginning
balance]],PaymentSchedule3[[#This Row],[Beginning
balance]]-PaymentSchedule3[[#This Row],[Principal]],0),"")</f>
        <v/>
      </c>
      <c r="K270" s="11" t="str">
        <f ca="1">IF(PaymentSchedule3[[#This Row],[Payment number]]&lt;&gt;"",SUM(INDEX(PaymentSchedule3[Interest],1,1):PaymentSchedule3[[#This Row],[Interest]]),"")</f>
        <v/>
      </c>
    </row>
    <row r="271" spans="2:11" ht="21" customHeight="1" x14ac:dyDescent="0.2">
      <c r="B271" s="8" t="str">
        <f ca="1">IF(LoanIsGood,IF(ROW()-ROW(PaymentSchedule3[[#Headers],[Payment number]])&gt;ScheduledNumberOfPayments,"",ROW()-ROW(PaymentSchedule3[[#Headers],[Payment number]])),"")</f>
        <v/>
      </c>
      <c r="C271" s="9" t="str">
        <f ca="1">IF(PaymentSchedule3[[#This Row],[Payment number]]&lt;&gt;"",EOMONTH(LoanStartDate,ROW(PaymentSchedule3[[#This Row],[Payment number]])-ROW(PaymentSchedule3[[#Headers],[Payment number]])-2)+DAY(LoanStartDate),"")</f>
        <v/>
      </c>
      <c r="D271" s="10" t="str">
        <f ca="1">IF(PaymentSchedule3[[#This Row],[Payment number]]&lt;&gt;"",IF(ROW()-ROW(PaymentSchedule3[[#Headers],[Beginning
balance]])=1,LoanAmount,INDEX(PaymentSchedule3[Ending
balance],ROW()-ROW(PaymentSchedule3[[#Headers],[Beginning
balance]])-1)),"")</f>
        <v/>
      </c>
      <c r="E271" s="10" t="str">
        <f ca="1">IF(PaymentSchedule3[[#This Row],[Payment number]]&lt;&gt;"",ScheduledPayment,"")</f>
        <v/>
      </c>
      <c r="F27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1" s="10" t="str">
        <f ca="1">IF(PaymentSchedule3[[#This Row],[Payment number]]&lt;&gt;"",PaymentSchedule3[[#This Row],[Total
payment]]-PaymentSchedule3[[#This Row],[Interest]],"")</f>
        <v/>
      </c>
      <c r="I271" s="10" t="str">
        <f ca="1">IF(PaymentSchedule3[[#This Row],[Payment number]]&lt;&gt;"",PaymentSchedule3[[#This Row],[Beginning
balance]]*(InterestRate/PaymentsPerYear),"")</f>
        <v/>
      </c>
      <c r="J271" s="10" t="str">
        <f ca="1">IF(PaymentSchedule3[[#This Row],[Payment number]]&lt;&gt;"",IF(PaymentSchedule3[[#This Row],[Scheduled payment]]+PaymentSchedule3[[#This Row],[Extra
payment]]&lt;=PaymentSchedule3[[#This Row],[Beginning
balance]],PaymentSchedule3[[#This Row],[Beginning
balance]]-PaymentSchedule3[[#This Row],[Principal]],0),"")</f>
        <v/>
      </c>
      <c r="K271" s="11" t="str">
        <f ca="1">IF(PaymentSchedule3[[#This Row],[Payment number]]&lt;&gt;"",SUM(INDEX(PaymentSchedule3[Interest],1,1):PaymentSchedule3[[#This Row],[Interest]]),"")</f>
        <v/>
      </c>
    </row>
    <row r="272" spans="2:11" ht="21" customHeight="1" x14ac:dyDescent="0.2">
      <c r="B272" s="8" t="str">
        <f ca="1">IF(LoanIsGood,IF(ROW()-ROW(PaymentSchedule3[[#Headers],[Payment number]])&gt;ScheduledNumberOfPayments,"",ROW()-ROW(PaymentSchedule3[[#Headers],[Payment number]])),"")</f>
        <v/>
      </c>
      <c r="C272" s="9" t="str">
        <f ca="1">IF(PaymentSchedule3[[#This Row],[Payment number]]&lt;&gt;"",EOMONTH(LoanStartDate,ROW(PaymentSchedule3[[#This Row],[Payment number]])-ROW(PaymentSchedule3[[#Headers],[Payment number]])-2)+DAY(LoanStartDate),"")</f>
        <v/>
      </c>
      <c r="D272" s="10" t="str">
        <f ca="1">IF(PaymentSchedule3[[#This Row],[Payment number]]&lt;&gt;"",IF(ROW()-ROW(PaymentSchedule3[[#Headers],[Beginning
balance]])=1,LoanAmount,INDEX(PaymentSchedule3[Ending
balance],ROW()-ROW(PaymentSchedule3[[#Headers],[Beginning
balance]])-1)),"")</f>
        <v/>
      </c>
      <c r="E272" s="10" t="str">
        <f ca="1">IF(PaymentSchedule3[[#This Row],[Payment number]]&lt;&gt;"",ScheduledPayment,"")</f>
        <v/>
      </c>
      <c r="F27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2" s="10" t="str">
        <f ca="1">IF(PaymentSchedule3[[#This Row],[Payment number]]&lt;&gt;"",PaymentSchedule3[[#This Row],[Total
payment]]-PaymentSchedule3[[#This Row],[Interest]],"")</f>
        <v/>
      </c>
      <c r="I272" s="10" t="str">
        <f ca="1">IF(PaymentSchedule3[[#This Row],[Payment number]]&lt;&gt;"",PaymentSchedule3[[#This Row],[Beginning
balance]]*(InterestRate/PaymentsPerYear),"")</f>
        <v/>
      </c>
      <c r="J272" s="10" t="str">
        <f ca="1">IF(PaymentSchedule3[[#This Row],[Payment number]]&lt;&gt;"",IF(PaymentSchedule3[[#This Row],[Scheduled payment]]+PaymentSchedule3[[#This Row],[Extra
payment]]&lt;=PaymentSchedule3[[#This Row],[Beginning
balance]],PaymentSchedule3[[#This Row],[Beginning
balance]]-PaymentSchedule3[[#This Row],[Principal]],0),"")</f>
        <v/>
      </c>
      <c r="K272" s="11" t="str">
        <f ca="1">IF(PaymentSchedule3[[#This Row],[Payment number]]&lt;&gt;"",SUM(INDEX(PaymentSchedule3[Interest],1,1):PaymentSchedule3[[#This Row],[Interest]]),"")</f>
        <v/>
      </c>
    </row>
    <row r="273" spans="2:11" ht="21" customHeight="1" x14ac:dyDescent="0.2">
      <c r="B273" s="8" t="str">
        <f ca="1">IF(LoanIsGood,IF(ROW()-ROW(PaymentSchedule3[[#Headers],[Payment number]])&gt;ScheduledNumberOfPayments,"",ROW()-ROW(PaymentSchedule3[[#Headers],[Payment number]])),"")</f>
        <v/>
      </c>
      <c r="C273" s="9" t="str">
        <f ca="1">IF(PaymentSchedule3[[#This Row],[Payment number]]&lt;&gt;"",EOMONTH(LoanStartDate,ROW(PaymentSchedule3[[#This Row],[Payment number]])-ROW(PaymentSchedule3[[#Headers],[Payment number]])-2)+DAY(LoanStartDate),"")</f>
        <v/>
      </c>
      <c r="D273" s="10" t="str">
        <f ca="1">IF(PaymentSchedule3[[#This Row],[Payment number]]&lt;&gt;"",IF(ROW()-ROW(PaymentSchedule3[[#Headers],[Beginning
balance]])=1,LoanAmount,INDEX(PaymentSchedule3[Ending
balance],ROW()-ROW(PaymentSchedule3[[#Headers],[Beginning
balance]])-1)),"")</f>
        <v/>
      </c>
      <c r="E273" s="10" t="str">
        <f ca="1">IF(PaymentSchedule3[[#This Row],[Payment number]]&lt;&gt;"",ScheduledPayment,"")</f>
        <v/>
      </c>
      <c r="F27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3" s="10" t="str">
        <f ca="1">IF(PaymentSchedule3[[#This Row],[Payment number]]&lt;&gt;"",PaymentSchedule3[[#This Row],[Total
payment]]-PaymentSchedule3[[#This Row],[Interest]],"")</f>
        <v/>
      </c>
      <c r="I273" s="10" t="str">
        <f ca="1">IF(PaymentSchedule3[[#This Row],[Payment number]]&lt;&gt;"",PaymentSchedule3[[#This Row],[Beginning
balance]]*(InterestRate/PaymentsPerYear),"")</f>
        <v/>
      </c>
      <c r="J273" s="10" t="str">
        <f ca="1">IF(PaymentSchedule3[[#This Row],[Payment number]]&lt;&gt;"",IF(PaymentSchedule3[[#This Row],[Scheduled payment]]+PaymentSchedule3[[#This Row],[Extra
payment]]&lt;=PaymentSchedule3[[#This Row],[Beginning
balance]],PaymentSchedule3[[#This Row],[Beginning
balance]]-PaymentSchedule3[[#This Row],[Principal]],0),"")</f>
        <v/>
      </c>
      <c r="K273" s="11" t="str">
        <f ca="1">IF(PaymentSchedule3[[#This Row],[Payment number]]&lt;&gt;"",SUM(INDEX(PaymentSchedule3[Interest],1,1):PaymentSchedule3[[#This Row],[Interest]]),"")</f>
        <v/>
      </c>
    </row>
    <row r="274" spans="2:11" ht="21" customHeight="1" x14ac:dyDescent="0.2">
      <c r="B274" s="8" t="str">
        <f ca="1">IF(LoanIsGood,IF(ROW()-ROW(PaymentSchedule3[[#Headers],[Payment number]])&gt;ScheduledNumberOfPayments,"",ROW()-ROW(PaymentSchedule3[[#Headers],[Payment number]])),"")</f>
        <v/>
      </c>
      <c r="C274" s="9" t="str">
        <f ca="1">IF(PaymentSchedule3[[#This Row],[Payment number]]&lt;&gt;"",EOMONTH(LoanStartDate,ROW(PaymentSchedule3[[#This Row],[Payment number]])-ROW(PaymentSchedule3[[#Headers],[Payment number]])-2)+DAY(LoanStartDate),"")</f>
        <v/>
      </c>
      <c r="D274" s="10" t="str">
        <f ca="1">IF(PaymentSchedule3[[#This Row],[Payment number]]&lt;&gt;"",IF(ROW()-ROW(PaymentSchedule3[[#Headers],[Beginning
balance]])=1,LoanAmount,INDEX(PaymentSchedule3[Ending
balance],ROW()-ROW(PaymentSchedule3[[#Headers],[Beginning
balance]])-1)),"")</f>
        <v/>
      </c>
      <c r="E274" s="10" t="str">
        <f ca="1">IF(PaymentSchedule3[[#This Row],[Payment number]]&lt;&gt;"",ScheduledPayment,"")</f>
        <v/>
      </c>
      <c r="F27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4" s="10" t="str">
        <f ca="1">IF(PaymentSchedule3[[#This Row],[Payment number]]&lt;&gt;"",PaymentSchedule3[[#This Row],[Total
payment]]-PaymentSchedule3[[#This Row],[Interest]],"")</f>
        <v/>
      </c>
      <c r="I274" s="10" t="str">
        <f ca="1">IF(PaymentSchedule3[[#This Row],[Payment number]]&lt;&gt;"",PaymentSchedule3[[#This Row],[Beginning
balance]]*(InterestRate/PaymentsPerYear),"")</f>
        <v/>
      </c>
      <c r="J274" s="10" t="str">
        <f ca="1">IF(PaymentSchedule3[[#This Row],[Payment number]]&lt;&gt;"",IF(PaymentSchedule3[[#This Row],[Scheduled payment]]+PaymentSchedule3[[#This Row],[Extra
payment]]&lt;=PaymentSchedule3[[#This Row],[Beginning
balance]],PaymentSchedule3[[#This Row],[Beginning
balance]]-PaymentSchedule3[[#This Row],[Principal]],0),"")</f>
        <v/>
      </c>
      <c r="K274" s="11" t="str">
        <f ca="1">IF(PaymentSchedule3[[#This Row],[Payment number]]&lt;&gt;"",SUM(INDEX(PaymentSchedule3[Interest],1,1):PaymentSchedule3[[#This Row],[Interest]]),"")</f>
        <v/>
      </c>
    </row>
    <row r="275" spans="2:11" ht="21" customHeight="1" x14ac:dyDescent="0.2">
      <c r="B275" s="8" t="str">
        <f ca="1">IF(LoanIsGood,IF(ROW()-ROW(PaymentSchedule3[[#Headers],[Payment number]])&gt;ScheduledNumberOfPayments,"",ROW()-ROW(PaymentSchedule3[[#Headers],[Payment number]])),"")</f>
        <v/>
      </c>
      <c r="C275" s="9" t="str">
        <f ca="1">IF(PaymentSchedule3[[#This Row],[Payment number]]&lt;&gt;"",EOMONTH(LoanStartDate,ROW(PaymentSchedule3[[#This Row],[Payment number]])-ROW(PaymentSchedule3[[#Headers],[Payment number]])-2)+DAY(LoanStartDate),"")</f>
        <v/>
      </c>
      <c r="D275" s="10" t="str">
        <f ca="1">IF(PaymentSchedule3[[#This Row],[Payment number]]&lt;&gt;"",IF(ROW()-ROW(PaymentSchedule3[[#Headers],[Beginning
balance]])=1,LoanAmount,INDEX(PaymentSchedule3[Ending
balance],ROW()-ROW(PaymentSchedule3[[#Headers],[Beginning
balance]])-1)),"")</f>
        <v/>
      </c>
      <c r="E275" s="10" t="str">
        <f ca="1">IF(PaymentSchedule3[[#This Row],[Payment number]]&lt;&gt;"",ScheduledPayment,"")</f>
        <v/>
      </c>
      <c r="F27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5" s="10" t="str">
        <f ca="1">IF(PaymentSchedule3[[#This Row],[Payment number]]&lt;&gt;"",PaymentSchedule3[[#This Row],[Total
payment]]-PaymentSchedule3[[#This Row],[Interest]],"")</f>
        <v/>
      </c>
      <c r="I275" s="10" t="str">
        <f ca="1">IF(PaymentSchedule3[[#This Row],[Payment number]]&lt;&gt;"",PaymentSchedule3[[#This Row],[Beginning
balance]]*(InterestRate/PaymentsPerYear),"")</f>
        <v/>
      </c>
      <c r="J275" s="10" t="str">
        <f ca="1">IF(PaymentSchedule3[[#This Row],[Payment number]]&lt;&gt;"",IF(PaymentSchedule3[[#This Row],[Scheduled payment]]+PaymentSchedule3[[#This Row],[Extra
payment]]&lt;=PaymentSchedule3[[#This Row],[Beginning
balance]],PaymentSchedule3[[#This Row],[Beginning
balance]]-PaymentSchedule3[[#This Row],[Principal]],0),"")</f>
        <v/>
      </c>
      <c r="K275" s="11" t="str">
        <f ca="1">IF(PaymentSchedule3[[#This Row],[Payment number]]&lt;&gt;"",SUM(INDEX(PaymentSchedule3[Interest],1,1):PaymentSchedule3[[#This Row],[Interest]]),"")</f>
        <v/>
      </c>
    </row>
    <row r="276" spans="2:11" ht="21" customHeight="1" x14ac:dyDescent="0.2">
      <c r="B276" s="8" t="str">
        <f ca="1">IF(LoanIsGood,IF(ROW()-ROW(PaymentSchedule3[[#Headers],[Payment number]])&gt;ScheduledNumberOfPayments,"",ROW()-ROW(PaymentSchedule3[[#Headers],[Payment number]])),"")</f>
        <v/>
      </c>
      <c r="C276" s="9" t="str">
        <f ca="1">IF(PaymentSchedule3[[#This Row],[Payment number]]&lt;&gt;"",EOMONTH(LoanStartDate,ROW(PaymentSchedule3[[#This Row],[Payment number]])-ROW(PaymentSchedule3[[#Headers],[Payment number]])-2)+DAY(LoanStartDate),"")</f>
        <v/>
      </c>
      <c r="D276" s="10" t="str">
        <f ca="1">IF(PaymentSchedule3[[#This Row],[Payment number]]&lt;&gt;"",IF(ROW()-ROW(PaymentSchedule3[[#Headers],[Beginning
balance]])=1,LoanAmount,INDEX(PaymentSchedule3[Ending
balance],ROW()-ROW(PaymentSchedule3[[#Headers],[Beginning
balance]])-1)),"")</f>
        <v/>
      </c>
      <c r="E276" s="10" t="str">
        <f ca="1">IF(PaymentSchedule3[[#This Row],[Payment number]]&lt;&gt;"",ScheduledPayment,"")</f>
        <v/>
      </c>
      <c r="F27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6" s="10" t="str">
        <f ca="1">IF(PaymentSchedule3[[#This Row],[Payment number]]&lt;&gt;"",PaymentSchedule3[[#This Row],[Total
payment]]-PaymentSchedule3[[#This Row],[Interest]],"")</f>
        <v/>
      </c>
      <c r="I276" s="10" t="str">
        <f ca="1">IF(PaymentSchedule3[[#This Row],[Payment number]]&lt;&gt;"",PaymentSchedule3[[#This Row],[Beginning
balance]]*(InterestRate/PaymentsPerYear),"")</f>
        <v/>
      </c>
      <c r="J276" s="10" t="str">
        <f ca="1">IF(PaymentSchedule3[[#This Row],[Payment number]]&lt;&gt;"",IF(PaymentSchedule3[[#This Row],[Scheduled payment]]+PaymentSchedule3[[#This Row],[Extra
payment]]&lt;=PaymentSchedule3[[#This Row],[Beginning
balance]],PaymentSchedule3[[#This Row],[Beginning
balance]]-PaymentSchedule3[[#This Row],[Principal]],0),"")</f>
        <v/>
      </c>
      <c r="K276" s="11" t="str">
        <f ca="1">IF(PaymentSchedule3[[#This Row],[Payment number]]&lt;&gt;"",SUM(INDEX(PaymentSchedule3[Interest],1,1):PaymentSchedule3[[#This Row],[Interest]]),"")</f>
        <v/>
      </c>
    </row>
    <row r="277" spans="2:11" ht="21" customHeight="1" x14ac:dyDescent="0.2">
      <c r="B277" s="8" t="str">
        <f ca="1">IF(LoanIsGood,IF(ROW()-ROW(PaymentSchedule3[[#Headers],[Payment number]])&gt;ScheduledNumberOfPayments,"",ROW()-ROW(PaymentSchedule3[[#Headers],[Payment number]])),"")</f>
        <v/>
      </c>
      <c r="C277" s="9" t="str">
        <f ca="1">IF(PaymentSchedule3[[#This Row],[Payment number]]&lt;&gt;"",EOMONTH(LoanStartDate,ROW(PaymentSchedule3[[#This Row],[Payment number]])-ROW(PaymentSchedule3[[#Headers],[Payment number]])-2)+DAY(LoanStartDate),"")</f>
        <v/>
      </c>
      <c r="D277" s="10" t="str">
        <f ca="1">IF(PaymentSchedule3[[#This Row],[Payment number]]&lt;&gt;"",IF(ROW()-ROW(PaymentSchedule3[[#Headers],[Beginning
balance]])=1,LoanAmount,INDEX(PaymentSchedule3[Ending
balance],ROW()-ROW(PaymentSchedule3[[#Headers],[Beginning
balance]])-1)),"")</f>
        <v/>
      </c>
      <c r="E277" s="10" t="str">
        <f ca="1">IF(PaymentSchedule3[[#This Row],[Payment number]]&lt;&gt;"",ScheduledPayment,"")</f>
        <v/>
      </c>
      <c r="F27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7" s="10" t="str">
        <f ca="1">IF(PaymentSchedule3[[#This Row],[Payment number]]&lt;&gt;"",PaymentSchedule3[[#This Row],[Total
payment]]-PaymentSchedule3[[#This Row],[Interest]],"")</f>
        <v/>
      </c>
      <c r="I277" s="10" t="str">
        <f ca="1">IF(PaymentSchedule3[[#This Row],[Payment number]]&lt;&gt;"",PaymentSchedule3[[#This Row],[Beginning
balance]]*(InterestRate/PaymentsPerYear),"")</f>
        <v/>
      </c>
      <c r="J277" s="10" t="str">
        <f ca="1">IF(PaymentSchedule3[[#This Row],[Payment number]]&lt;&gt;"",IF(PaymentSchedule3[[#This Row],[Scheduled payment]]+PaymentSchedule3[[#This Row],[Extra
payment]]&lt;=PaymentSchedule3[[#This Row],[Beginning
balance]],PaymentSchedule3[[#This Row],[Beginning
balance]]-PaymentSchedule3[[#This Row],[Principal]],0),"")</f>
        <v/>
      </c>
      <c r="K277" s="11" t="str">
        <f ca="1">IF(PaymentSchedule3[[#This Row],[Payment number]]&lt;&gt;"",SUM(INDEX(PaymentSchedule3[Interest],1,1):PaymentSchedule3[[#This Row],[Interest]]),"")</f>
        <v/>
      </c>
    </row>
    <row r="278" spans="2:11" ht="21" customHeight="1" x14ac:dyDescent="0.2">
      <c r="B278" s="8" t="str">
        <f ca="1">IF(LoanIsGood,IF(ROW()-ROW(PaymentSchedule3[[#Headers],[Payment number]])&gt;ScheduledNumberOfPayments,"",ROW()-ROW(PaymentSchedule3[[#Headers],[Payment number]])),"")</f>
        <v/>
      </c>
      <c r="C278" s="9" t="str">
        <f ca="1">IF(PaymentSchedule3[[#This Row],[Payment number]]&lt;&gt;"",EOMONTH(LoanStartDate,ROW(PaymentSchedule3[[#This Row],[Payment number]])-ROW(PaymentSchedule3[[#Headers],[Payment number]])-2)+DAY(LoanStartDate),"")</f>
        <v/>
      </c>
      <c r="D278" s="10" t="str">
        <f ca="1">IF(PaymentSchedule3[[#This Row],[Payment number]]&lt;&gt;"",IF(ROW()-ROW(PaymentSchedule3[[#Headers],[Beginning
balance]])=1,LoanAmount,INDEX(PaymentSchedule3[Ending
balance],ROW()-ROW(PaymentSchedule3[[#Headers],[Beginning
balance]])-1)),"")</f>
        <v/>
      </c>
      <c r="E278" s="10" t="str">
        <f ca="1">IF(PaymentSchedule3[[#This Row],[Payment number]]&lt;&gt;"",ScheduledPayment,"")</f>
        <v/>
      </c>
      <c r="F27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8" s="10" t="str">
        <f ca="1">IF(PaymentSchedule3[[#This Row],[Payment number]]&lt;&gt;"",PaymentSchedule3[[#This Row],[Total
payment]]-PaymentSchedule3[[#This Row],[Interest]],"")</f>
        <v/>
      </c>
      <c r="I278" s="10" t="str">
        <f ca="1">IF(PaymentSchedule3[[#This Row],[Payment number]]&lt;&gt;"",PaymentSchedule3[[#This Row],[Beginning
balance]]*(InterestRate/PaymentsPerYear),"")</f>
        <v/>
      </c>
      <c r="J278" s="10" t="str">
        <f ca="1">IF(PaymentSchedule3[[#This Row],[Payment number]]&lt;&gt;"",IF(PaymentSchedule3[[#This Row],[Scheduled payment]]+PaymentSchedule3[[#This Row],[Extra
payment]]&lt;=PaymentSchedule3[[#This Row],[Beginning
balance]],PaymentSchedule3[[#This Row],[Beginning
balance]]-PaymentSchedule3[[#This Row],[Principal]],0),"")</f>
        <v/>
      </c>
      <c r="K278" s="11" t="str">
        <f ca="1">IF(PaymentSchedule3[[#This Row],[Payment number]]&lt;&gt;"",SUM(INDEX(PaymentSchedule3[Interest],1,1):PaymentSchedule3[[#This Row],[Interest]]),"")</f>
        <v/>
      </c>
    </row>
    <row r="279" spans="2:11" ht="21" customHeight="1" x14ac:dyDescent="0.2">
      <c r="B279" s="8" t="str">
        <f ca="1">IF(LoanIsGood,IF(ROW()-ROW(PaymentSchedule3[[#Headers],[Payment number]])&gt;ScheduledNumberOfPayments,"",ROW()-ROW(PaymentSchedule3[[#Headers],[Payment number]])),"")</f>
        <v/>
      </c>
      <c r="C279" s="9" t="str">
        <f ca="1">IF(PaymentSchedule3[[#This Row],[Payment number]]&lt;&gt;"",EOMONTH(LoanStartDate,ROW(PaymentSchedule3[[#This Row],[Payment number]])-ROW(PaymentSchedule3[[#Headers],[Payment number]])-2)+DAY(LoanStartDate),"")</f>
        <v/>
      </c>
      <c r="D279" s="10" t="str">
        <f ca="1">IF(PaymentSchedule3[[#This Row],[Payment number]]&lt;&gt;"",IF(ROW()-ROW(PaymentSchedule3[[#Headers],[Beginning
balance]])=1,LoanAmount,INDEX(PaymentSchedule3[Ending
balance],ROW()-ROW(PaymentSchedule3[[#Headers],[Beginning
balance]])-1)),"")</f>
        <v/>
      </c>
      <c r="E279" s="10" t="str">
        <f ca="1">IF(PaymentSchedule3[[#This Row],[Payment number]]&lt;&gt;"",ScheduledPayment,"")</f>
        <v/>
      </c>
      <c r="F27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9" s="10" t="str">
        <f ca="1">IF(PaymentSchedule3[[#This Row],[Payment number]]&lt;&gt;"",PaymentSchedule3[[#This Row],[Total
payment]]-PaymentSchedule3[[#This Row],[Interest]],"")</f>
        <v/>
      </c>
      <c r="I279" s="10" t="str">
        <f ca="1">IF(PaymentSchedule3[[#This Row],[Payment number]]&lt;&gt;"",PaymentSchedule3[[#This Row],[Beginning
balance]]*(InterestRate/PaymentsPerYear),"")</f>
        <v/>
      </c>
      <c r="J279" s="10" t="str">
        <f ca="1">IF(PaymentSchedule3[[#This Row],[Payment number]]&lt;&gt;"",IF(PaymentSchedule3[[#This Row],[Scheduled payment]]+PaymentSchedule3[[#This Row],[Extra
payment]]&lt;=PaymentSchedule3[[#This Row],[Beginning
balance]],PaymentSchedule3[[#This Row],[Beginning
balance]]-PaymentSchedule3[[#This Row],[Principal]],0),"")</f>
        <v/>
      </c>
      <c r="K279" s="11" t="str">
        <f ca="1">IF(PaymentSchedule3[[#This Row],[Payment number]]&lt;&gt;"",SUM(INDEX(PaymentSchedule3[Interest],1,1):PaymentSchedule3[[#This Row],[Interest]]),"")</f>
        <v/>
      </c>
    </row>
    <row r="280" spans="2:11" ht="21" customHeight="1" x14ac:dyDescent="0.2">
      <c r="B280" s="8" t="str">
        <f ca="1">IF(LoanIsGood,IF(ROW()-ROW(PaymentSchedule3[[#Headers],[Payment number]])&gt;ScheduledNumberOfPayments,"",ROW()-ROW(PaymentSchedule3[[#Headers],[Payment number]])),"")</f>
        <v/>
      </c>
      <c r="C280" s="9" t="str">
        <f ca="1">IF(PaymentSchedule3[[#This Row],[Payment number]]&lt;&gt;"",EOMONTH(LoanStartDate,ROW(PaymentSchedule3[[#This Row],[Payment number]])-ROW(PaymentSchedule3[[#Headers],[Payment number]])-2)+DAY(LoanStartDate),"")</f>
        <v/>
      </c>
      <c r="D280" s="10" t="str">
        <f ca="1">IF(PaymentSchedule3[[#This Row],[Payment number]]&lt;&gt;"",IF(ROW()-ROW(PaymentSchedule3[[#Headers],[Beginning
balance]])=1,LoanAmount,INDEX(PaymentSchedule3[Ending
balance],ROW()-ROW(PaymentSchedule3[[#Headers],[Beginning
balance]])-1)),"")</f>
        <v/>
      </c>
      <c r="E280" s="10" t="str">
        <f ca="1">IF(PaymentSchedule3[[#This Row],[Payment number]]&lt;&gt;"",ScheduledPayment,"")</f>
        <v/>
      </c>
      <c r="F28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0" s="10" t="str">
        <f ca="1">IF(PaymentSchedule3[[#This Row],[Payment number]]&lt;&gt;"",PaymentSchedule3[[#This Row],[Total
payment]]-PaymentSchedule3[[#This Row],[Interest]],"")</f>
        <v/>
      </c>
      <c r="I280" s="10" t="str">
        <f ca="1">IF(PaymentSchedule3[[#This Row],[Payment number]]&lt;&gt;"",PaymentSchedule3[[#This Row],[Beginning
balance]]*(InterestRate/PaymentsPerYear),"")</f>
        <v/>
      </c>
      <c r="J280" s="10" t="str">
        <f ca="1">IF(PaymentSchedule3[[#This Row],[Payment number]]&lt;&gt;"",IF(PaymentSchedule3[[#This Row],[Scheduled payment]]+PaymentSchedule3[[#This Row],[Extra
payment]]&lt;=PaymentSchedule3[[#This Row],[Beginning
balance]],PaymentSchedule3[[#This Row],[Beginning
balance]]-PaymentSchedule3[[#This Row],[Principal]],0),"")</f>
        <v/>
      </c>
      <c r="K280" s="11" t="str">
        <f ca="1">IF(PaymentSchedule3[[#This Row],[Payment number]]&lt;&gt;"",SUM(INDEX(PaymentSchedule3[Interest],1,1):PaymentSchedule3[[#This Row],[Interest]]),"")</f>
        <v/>
      </c>
    </row>
    <row r="281" spans="2:11" ht="21" customHeight="1" x14ac:dyDescent="0.2">
      <c r="B281" s="8" t="str">
        <f ca="1">IF(LoanIsGood,IF(ROW()-ROW(PaymentSchedule3[[#Headers],[Payment number]])&gt;ScheduledNumberOfPayments,"",ROW()-ROW(PaymentSchedule3[[#Headers],[Payment number]])),"")</f>
        <v/>
      </c>
      <c r="C281" s="9" t="str">
        <f ca="1">IF(PaymentSchedule3[[#This Row],[Payment number]]&lt;&gt;"",EOMONTH(LoanStartDate,ROW(PaymentSchedule3[[#This Row],[Payment number]])-ROW(PaymentSchedule3[[#Headers],[Payment number]])-2)+DAY(LoanStartDate),"")</f>
        <v/>
      </c>
      <c r="D281" s="10" t="str">
        <f ca="1">IF(PaymentSchedule3[[#This Row],[Payment number]]&lt;&gt;"",IF(ROW()-ROW(PaymentSchedule3[[#Headers],[Beginning
balance]])=1,LoanAmount,INDEX(PaymentSchedule3[Ending
balance],ROW()-ROW(PaymentSchedule3[[#Headers],[Beginning
balance]])-1)),"")</f>
        <v/>
      </c>
      <c r="E281" s="10" t="str">
        <f ca="1">IF(PaymentSchedule3[[#This Row],[Payment number]]&lt;&gt;"",ScheduledPayment,"")</f>
        <v/>
      </c>
      <c r="F28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1" s="10" t="str">
        <f ca="1">IF(PaymentSchedule3[[#This Row],[Payment number]]&lt;&gt;"",PaymentSchedule3[[#This Row],[Total
payment]]-PaymentSchedule3[[#This Row],[Interest]],"")</f>
        <v/>
      </c>
      <c r="I281" s="10" t="str">
        <f ca="1">IF(PaymentSchedule3[[#This Row],[Payment number]]&lt;&gt;"",PaymentSchedule3[[#This Row],[Beginning
balance]]*(InterestRate/PaymentsPerYear),"")</f>
        <v/>
      </c>
      <c r="J281" s="10" t="str">
        <f ca="1">IF(PaymentSchedule3[[#This Row],[Payment number]]&lt;&gt;"",IF(PaymentSchedule3[[#This Row],[Scheduled payment]]+PaymentSchedule3[[#This Row],[Extra
payment]]&lt;=PaymentSchedule3[[#This Row],[Beginning
balance]],PaymentSchedule3[[#This Row],[Beginning
balance]]-PaymentSchedule3[[#This Row],[Principal]],0),"")</f>
        <v/>
      </c>
      <c r="K281" s="11" t="str">
        <f ca="1">IF(PaymentSchedule3[[#This Row],[Payment number]]&lt;&gt;"",SUM(INDEX(PaymentSchedule3[Interest],1,1):PaymentSchedule3[[#This Row],[Interest]]),"")</f>
        <v/>
      </c>
    </row>
    <row r="282" spans="2:11" ht="21" customHeight="1" x14ac:dyDescent="0.2">
      <c r="B282" s="8" t="str">
        <f ca="1">IF(LoanIsGood,IF(ROW()-ROW(PaymentSchedule3[[#Headers],[Payment number]])&gt;ScheduledNumberOfPayments,"",ROW()-ROW(PaymentSchedule3[[#Headers],[Payment number]])),"")</f>
        <v/>
      </c>
      <c r="C282" s="9" t="str">
        <f ca="1">IF(PaymentSchedule3[[#This Row],[Payment number]]&lt;&gt;"",EOMONTH(LoanStartDate,ROW(PaymentSchedule3[[#This Row],[Payment number]])-ROW(PaymentSchedule3[[#Headers],[Payment number]])-2)+DAY(LoanStartDate),"")</f>
        <v/>
      </c>
      <c r="D282" s="10" t="str">
        <f ca="1">IF(PaymentSchedule3[[#This Row],[Payment number]]&lt;&gt;"",IF(ROW()-ROW(PaymentSchedule3[[#Headers],[Beginning
balance]])=1,LoanAmount,INDEX(PaymentSchedule3[Ending
balance],ROW()-ROW(PaymentSchedule3[[#Headers],[Beginning
balance]])-1)),"")</f>
        <v/>
      </c>
      <c r="E282" s="10" t="str">
        <f ca="1">IF(PaymentSchedule3[[#This Row],[Payment number]]&lt;&gt;"",ScheduledPayment,"")</f>
        <v/>
      </c>
      <c r="F28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2" s="10" t="str">
        <f ca="1">IF(PaymentSchedule3[[#This Row],[Payment number]]&lt;&gt;"",PaymentSchedule3[[#This Row],[Total
payment]]-PaymentSchedule3[[#This Row],[Interest]],"")</f>
        <v/>
      </c>
      <c r="I282" s="10" t="str">
        <f ca="1">IF(PaymentSchedule3[[#This Row],[Payment number]]&lt;&gt;"",PaymentSchedule3[[#This Row],[Beginning
balance]]*(InterestRate/PaymentsPerYear),"")</f>
        <v/>
      </c>
      <c r="J282" s="10" t="str">
        <f ca="1">IF(PaymentSchedule3[[#This Row],[Payment number]]&lt;&gt;"",IF(PaymentSchedule3[[#This Row],[Scheduled payment]]+PaymentSchedule3[[#This Row],[Extra
payment]]&lt;=PaymentSchedule3[[#This Row],[Beginning
balance]],PaymentSchedule3[[#This Row],[Beginning
balance]]-PaymentSchedule3[[#This Row],[Principal]],0),"")</f>
        <v/>
      </c>
      <c r="K282" s="11" t="str">
        <f ca="1">IF(PaymentSchedule3[[#This Row],[Payment number]]&lt;&gt;"",SUM(INDEX(PaymentSchedule3[Interest],1,1):PaymentSchedule3[[#This Row],[Interest]]),"")</f>
        <v/>
      </c>
    </row>
    <row r="283" spans="2:11" ht="21" customHeight="1" x14ac:dyDescent="0.2">
      <c r="B283" s="8" t="str">
        <f ca="1">IF(LoanIsGood,IF(ROW()-ROW(PaymentSchedule3[[#Headers],[Payment number]])&gt;ScheduledNumberOfPayments,"",ROW()-ROW(PaymentSchedule3[[#Headers],[Payment number]])),"")</f>
        <v/>
      </c>
      <c r="C283" s="9" t="str">
        <f ca="1">IF(PaymentSchedule3[[#This Row],[Payment number]]&lt;&gt;"",EOMONTH(LoanStartDate,ROW(PaymentSchedule3[[#This Row],[Payment number]])-ROW(PaymentSchedule3[[#Headers],[Payment number]])-2)+DAY(LoanStartDate),"")</f>
        <v/>
      </c>
      <c r="D283" s="10" t="str">
        <f ca="1">IF(PaymentSchedule3[[#This Row],[Payment number]]&lt;&gt;"",IF(ROW()-ROW(PaymentSchedule3[[#Headers],[Beginning
balance]])=1,LoanAmount,INDEX(PaymentSchedule3[Ending
balance],ROW()-ROW(PaymentSchedule3[[#Headers],[Beginning
balance]])-1)),"")</f>
        <v/>
      </c>
      <c r="E283" s="10" t="str">
        <f ca="1">IF(PaymentSchedule3[[#This Row],[Payment number]]&lt;&gt;"",ScheduledPayment,"")</f>
        <v/>
      </c>
      <c r="F28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3" s="10" t="str">
        <f ca="1">IF(PaymentSchedule3[[#This Row],[Payment number]]&lt;&gt;"",PaymentSchedule3[[#This Row],[Total
payment]]-PaymentSchedule3[[#This Row],[Interest]],"")</f>
        <v/>
      </c>
      <c r="I283" s="10" t="str">
        <f ca="1">IF(PaymentSchedule3[[#This Row],[Payment number]]&lt;&gt;"",PaymentSchedule3[[#This Row],[Beginning
balance]]*(InterestRate/PaymentsPerYear),"")</f>
        <v/>
      </c>
      <c r="J283" s="10" t="str">
        <f ca="1">IF(PaymentSchedule3[[#This Row],[Payment number]]&lt;&gt;"",IF(PaymentSchedule3[[#This Row],[Scheduled payment]]+PaymentSchedule3[[#This Row],[Extra
payment]]&lt;=PaymentSchedule3[[#This Row],[Beginning
balance]],PaymentSchedule3[[#This Row],[Beginning
balance]]-PaymentSchedule3[[#This Row],[Principal]],0),"")</f>
        <v/>
      </c>
      <c r="K283" s="11" t="str">
        <f ca="1">IF(PaymentSchedule3[[#This Row],[Payment number]]&lt;&gt;"",SUM(INDEX(PaymentSchedule3[Interest],1,1):PaymentSchedule3[[#This Row],[Interest]]),"")</f>
        <v/>
      </c>
    </row>
    <row r="284" spans="2:11" ht="21" customHeight="1" x14ac:dyDescent="0.2">
      <c r="B284" s="8" t="str">
        <f ca="1">IF(LoanIsGood,IF(ROW()-ROW(PaymentSchedule3[[#Headers],[Payment number]])&gt;ScheduledNumberOfPayments,"",ROW()-ROW(PaymentSchedule3[[#Headers],[Payment number]])),"")</f>
        <v/>
      </c>
      <c r="C284" s="9" t="str">
        <f ca="1">IF(PaymentSchedule3[[#This Row],[Payment number]]&lt;&gt;"",EOMONTH(LoanStartDate,ROW(PaymentSchedule3[[#This Row],[Payment number]])-ROW(PaymentSchedule3[[#Headers],[Payment number]])-2)+DAY(LoanStartDate),"")</f>
        <v/>
      </c>
      <c r="D284" s="10" t="str">
        <f ca="1">IF(PaymentSchedule3[[#This Row],[Payment number]]&lt;&gt;"",IF(ROW()-ROW(PaymentSchedule3[[#Headers],[Beginning
balance]])=1,LoanAmount,INDEX(PaymentSchedule3[Ending
balance],ROW()-ROW(PaymentSchedule3[[#Headers],[Beginning
balance]])-1)),"")</f>
        <v/>
      </c>
      <c r="E284" s="10" t="str">
        <f ca="1">IF(PaymentSchedule3[[#This Row],[Payment number]]&lt;&gt;"",ScheduledPayment,"")</f>
        <v/>
      </c>
      <c r="F28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4" s="10" t="str">
        <f ca="1">IF(PaymentSchedule3[[#This Row],[Payment number]]&lt;&gt;"",PaymentSchedule3[[#This Row],[Total
payment]]-PaymentSchedule3[[#This Row],[Interest]],"")</f>
        <v/>
      </c>
      <c r="I284" s="10" t="str">
        <f ca="1">IF(PaymentSchedule3[[#This Row],[Payment number]]&lt;&gt;"",PaymentSchedule3[[#This Row],[Beginning
balance]]*(InterestRate/PaymentsPerYear),"")</f>
        <v/>
      </c>
      <c r="J284" s="10" t="str">
        <f ca="1">IF(PaymentSchedule3[[#This Row],[Payment number]]&lt;&gt;"",IF(PaymentSchedule3[[#This Row],[Scheduled payment]]+PaymentSchedule3[[#This Row],[Extra
payment]]&lt;=PaymentSchedule3[[#This Row],[Beginning
balance]],PaymentSchedule3[[#This Row],[Beginning
balance]]-PaymentSchedule3[[#This Row],[Principal]],0),"")</f>
        <v/>
      </c>
      <c r="K284" s="11" t="str">
        <f ca="1">IF(PaymentSchedule3[[#This Row],[Payment number]]&lt;&gt;"",SUM(INDEX(PaymentSchedule3[Interest],1,1):PaymentSchedule3[[#This Row],[Interest]]),"")</f>
        <v/>
      </c>
    </row>
    <row r="285" spans="2:11" ht="21" customHeight="1" x14ac:dyDescent="0.2">
      <c r="B285" s="8" t="str">
        <f ca="1">IF(LoanIsGood,IF(ROW()-ROW(PaymentSchedule3[[#Headers],[Payment number]])&gt;ScheduledNumberOfPayments,"",ROW()-ROW(PaymentSchedule3[[#Headers],[Payment number]])),"")</f>
        <v/>
      </c>
      <c r="C285" s="9" t="str">
        <f ca="1">IF(PaymentSchedule3[[#This Row],[Payment number]]&lt;&gt;"",EOMONTH(LoanStartDate,ROW(PaymentSchedule3[[#This Row],[Payment number]])-ROW(PaymentSchedule3[[#Headers],[Payment number]])-2)+DAY(LoanStartDate),"")</f>
        <v/>
      </c>
      <c r="D285" s="10" t="str">
        <f ca="1">IF(PaymentSchedule3[[#This Row],[Payment number]]&lt;&gt;"",IF(ROW()-ROW(PaymentSchedule3[[#Headers],[Beginning
balance]])=1,LoanAmount,INDEX(PaymentSchedule3[Ending
balance],ROW()-ROW(PaymentSchedule3[[#Headers],[Beginning
balance]])-1)),"")</f>
        <v/>
      </c>
      <c r="E285" s="10" t="str">
        <f ca="1">IF(PaymentSchedule3[[#This Row],[Payment number]]&lt;&gt;"",ScheduledPayment,"")</f>
        <v/>
      </c>
      <c r="F28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5" s="10" t="str">
        <f ca="1">IF(PaymentSchedule3[[#This Row],[Payment number]]&lt;&gt;"",PaymentSchedule3[[#This Row],[Total
payment]]-PaymentSchedule3[[#This Row],[Interest]],"")</f>
        <v/>
      </c>
      <c r="I285" s="10" t="str">
        <f ca="1">IF(PaymentSchedule3[[#This Row],[Payment number]]&lt;&gt;"",PaymentSchedule3[[#This Row],[Beginning
balance]]*(InterestRate/PaymentsPerYear),"")</f>
        <v/>
      </c>
      <c r="J285" s="10" t="str">
        <f ca="1">IF(PaymentSchedule3[[#This Row],[Payment number]]&lt;&gt;"",IF(PaymentSchedule3[[#This Row],[Scheduled payment]]+PaymentSchedule3[[#This Row],[Extra
payment]]&lt;=PaymentSchedule3[[#This Row],[Beginning
balance]],PaymentSchedule3[[#This Row],[Beginning
balance]]-PaymentSchedule3[[#This Row],[Principal]],0),"")</f>
        <v/>
      </c>
      <c r="K285" s="11" t="str">
        <f ca="1">IF(PaymentSchedule3[[#This Row],[Payment number]]&lt;&gt;"",SUM(INDEX(PaymentSchedule3[Interest],1,1):PaymentSchedule3[[#This Row],[Interest]]),"")</f>
        <v/>
      </c>
    </row>
    <row r="286" spans="2:11" ht="21" customHeight="1" x14ac:dyDescent="0.2">
      <c r="B286" s="8" t="str">
        <f ca="1">IF(LoanIsGood,IF(ROW()-ROW(PaymentSchedule3[[#Headers],[Payment number]])&gt;ScheduledNumberOfPayments,"",ROW()-ROW(PaymentSchedule3[[#Headers],[Payment number]])),"")</f>
        <v/>
      </c>
      <c r="C286" s="9" t="str">
        <f ca="1">IF(PaymentSchedule3[[#This Row],[Payment number]]&lt;&gt;"",EOMONTH(LoanStartDate,ROW(PaymentSchedule3[[#This Row],[Payment number]])-ROW(PaymentSchedule3[[#Headers],[Payment number]])-2)+DAY(LoanStartDate),"")</f>
        <v/>
      </c>
      <c r="D286" s="10" t="str">
        <f ca="1">IF(PaymentSchedule3[[#This Row],[Payment number]]&lt;&gt;"",IF(ROW()-ROW(PaymentSchedule3[[#Headers],[Beginning
balance]])=1,LoanAmount,INDEX(PaymentSchedule3[Ending
balance],ROW()-ROW(PaymentSchedule3[[#Headers],[Beginning
balance]])-1)),"")</f>
        <v/>
      </c>
      <c r="E286" s="10" t="str">
        <f ca="1">IF(PaymentSchedule3[[#This Row],[Payment number]]&lt;&gt;"",ScheduledPayment,"")</f>
        <v/>
      </c>
      <c r="F28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6" s="10" t="str">
        <f ca="1">IF(PaymentSchedule3[[#This Row],[Payment number]]&lt;&gt;"",PaymentSchedule3[[#This Row],[Total
payment]]-PaymentSchedule3[[#This Row],[Interest]],"")</f>
        <v/>
      </c>
      <c r="I286" s="10" t="str">
        <f ca="1">IF(PaymentSchedule3[[#This Row],[Payment number]]&lt;&gt;"",PaymentSchedule3[[#This Row],[Beginning
balance]]*(InterestRate/PaymentsPerYear),"")</f>
        <v/>
      </c>
      <c r="J286" s="10" t="str">
        <f ca="1">IF(PaymentSchedule3[[#This Row],[Payment number]]&lt;&gt;"",IF(PaymentSchedule3[[#This Row],[Scheduled payment]]+PaymentSchedule3[[#This Row],[Extra
payment]]&lt;=PaymentSchedule3[[#This Row],[Beginning
balance]],PaymentSchedule3[[#This Row],[Beginning
balance]]-PaymentSchedule3[[#This Row],[Principal]],0),"")</f>
        <v/>
      </c>
      <c r="K286" s="11" t="str">
        <f ca="1">IF(PaymentSchedule3[[#This Row],[Payment number]]&lt;&gt;"",SUM(INDEX(PaymentSchedule3[Interest],1,1):PaymentSchedule3[[#This Row],[Interest]]),"")</f>
        <v/>
      </c>
    </row>
    <row r="287" spans="2:11" ht="21" customHeight="1" x14ac:dyDescent="0.2">
      <c r="B287" s="8" t="str">
        <f ca="1">IF(LoanIsGood,IF(ROW()-ROW(PaymentSchedule3[[#Headers],[Payment number]])&gt;ScheduledNumberOfPayments,"",ROW()-ROW(PaymentSchedule3[[#Headers],[Payment number]])),"")</f>
        <v/>
      </c>
      <c r="C287" s="9" t="str">
        <f ca="1">IF(PaymentSchedule3[[#This Row],[Payment number]]&lt;&gt;"",EOMONTH(LoanStartDate,ROW(PaymentSchedule3[[#This Row],[Payment number]])-ROW(PaymentSchedule3[[#Headers],[Payment number]])-2)+DAY(LoanStartDate),"")</f>
        <v/>
      </c>
      <c r="D287" s="10" t="str">
        <f ca="1">IF(PaymentSchedule3[[#This Row],[Payment number]]&lt;&gt;"",IF(ROW()-ROW(PaymentSchedule3[[#Headers],[Beginning
balance]])=1,LoanAmount,INDEX(PaymentSchedule3[Ending
balance],ROW()-ROW(PaymentSchedule3[[#Headers],[Beginning
balance]])-1)),"")</f>
        <v/>
      </c>
      <c r="E287" s="10" t="str">
        <f ca="1">IF(PaymentSchedule3[[#This Row],[Payment number]]&lt;&gt;"",ScheduledPayment,"")</f>
        <v/>
      </c>
      <c r="F28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7" s="10" t="str">
        <f ca="1">IF(PaymentSchedule3[[#This Row],[Payment number]]&lt;&gt;"",PaymentSchedule3[[#This Row],[Total
payment]]-PaymentSchedule3[[#This Row],[Interest]],"")</f>
        <v/>
      </c>
      <c r="I287" s="10" t="str">
        <f ca="1">IF(PaymentSchedule3[[#This Row],[Payment number]]&lt;&gt;"",PaymentSchedule3[[#This Row],[Beginning
balance]]*(InterestRate/PaymentsPerYear),"")</f>
        <v/>
      </c>
      <c r="J287" s="10" t="str">
        <f ca="1">IF(PaymentSchedule3[[#This Row],[Payment number]]&lt;&gt;"",IF(PaymentSchedule3[[#This Row],[Scheduled payment]]+PaymentSchedule3[[#This Row],[Extra
payment]]&lt;=PaymentSchedule3[[#This Row],[Beginning
balance]],PaymentSchedule3[[#This Row],[Beginning
balance]]-PaymentSchedule3[[#This Row],[Principal]],0),"")</f>
        <v/>
      </c>
      <c r="K287" s="11" t="str">
        <f ca="1">IF(PaymentSchedule3[[#This Row],[Payment number]]&lt;&gt;"",SUM(INDEX(PaymentSchedule3[Interest],1,1):PaymentSchedule3[[#This Row],[Interest]]),"")</f>
        <v/>
      </c>
    </row>
    <row r="288" spans="2:11" ht="21" customHeight="1" x14ac:dyDescent="0.2">
      <c r="B288" s="8" t="str">
        <f ca="1">IF(LoanIsGood,IF(ROW()-ROW(PaymentSchedule3[[#Headers],[Payment number]])&gt;ScheduledNumberOfPayments,"",ROW()-ROW(PaymentSchedule3[[#Headers],[Payment number]])),"")</f>
        <v/>
      </c>
      <c r="C288" s="9" t="str">
        <f ca="1">IF(PaymentSchedule3[[#This Row],[Payment number]]&lt;&gt;"",EOMONTH(LoanStartDate,ROW(PaymentSchedule3[[#This Row],[Payment number]])-ROW(PaymentSchedule3[[#Headers],[Payment number]])-2)+DAY(LoanStartDate),"")</f>
        <v/>
      </c>
      <c r="D288" s="10" t="str">
        <f ca="1">IF(PaymentSchedule3[[#This Row],[Payment number]]&lt;&gt;"",IF(ROW()-ROW(PaymentSchedule3[[#Headers],[Beginning
balance]])=1,LoanAmount,INDEX(PaymentSchedule3[Ending
balance],ROW()-ROW(PaymentSchedule3[[#Headers],[Beginning
balance]])-1)),"")</f>
        <v/>
      </c>
      <c r="E288" s="10" t="str">
        <f ca="1">IF(PaymentSchedule3[[#This Row],[Payment number]]&lt;&gt;"",ScheduledPayment,"")</f>
        <v/>
      </c>
      <c r="F28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8" s="10" t="str">
        <f ca="1">IF(PaymentSchedule3[[#This Row],[Payment number]]&lt;&gt;"",PaymentSchedule3[[#This Row],[Total
payment]]-PaymentSchedule3[[#This Row],[Interest]],"")</f>
        <v/>
      </c>
      <c r="I288" s="10" t="str">
        <f ca="1">IF(PaymentSchedule3[[#This Row],[Payment number]]&lt;&gt;"",PaymentSchedule3[[#This Row],[Beginning
balance]]*(InterestRate/PaymentsPerYear),"")</f>
        <v/>
      </c>
      <c r="J288" s="10" t="str">
        <f ca="1">IF(PaymentSchedule3[[#This Row],[Payment number]]&lt;&gt;"",IF(PaymentSchedule3[[#This Row],[Scheduled payment]]+PaymentSchedule3[[#This Row],[Extra
payment]]&lt;=PaymentSchedule3[[#This Row],[Beginning
balance]],PaymentSchedule3[[#This Row],[Beginning
balance]]-PaymentSchedule3[[#This Row],[Principal]],0),"")</f>
        <v/>
      </c>
      <c r="K288" s="11" t="str">
        <f ca="1">IF(PaymentSchedule3[[#This Row],[Payment number]]&lt;&gt;"",SUM(INDEX(PaymentSchedule3[Interest],1,1):PaymentSchedule3[[#This Row],[Interest]]),"")</f>
        <v/>
      </c>
    </row>
    <row r="289" spans="2:11" ht="21" customHeight="1" x14ac:dyDescent="0.2">
      <c r="B289" s="8" t="str">
        <f ca="1">IF(LoanIsGood,IF(ROW()-ROW(PaymentSchedule3[[#Headers],[Payment number]])&gt;ScheduledNumberOfPayments,"",ROW()-ROW(PaymentSchedule3[[#Headers],[Payment number]])),"")</f>
        <v/>
      </c>
      <c r="C289" s="9" t="str">
        <f ca="1">IF(PaymentSchedule3[[#This Row],[Payment number]]&lt;&gt;"",EOMONTH(LoanStartDate,ROW(PaymentSchedule3[[#This Row],[Payment number]])-ROW(PaymentSchedule3[[#Headers],[Payment number]])-2)+DAY(LoanStartDate),"")</f>
        <v/>
      </c>
      <c r="D289" s="10" t="str">
        <f ca="1">IF(PaymentSchedule3[[#This Row],[Payment number]]&lt;&gt;"",IF(ROW()-ROW(PaymentSchedule3[[#Headers],[Beginning
balance]])=1,LoanAmount,INDEX(PaymentSchedule3[Ending
balance],ROW()-ROW(PaymentSchedule3[[#Headers],[Beginning
balance]])-1)),"")</f>
        <v/>
      </c>
      <c r="E289" s="10" t="str">
        <f ca="1">IF(PaymentSchedule3[[#This Row],[Payment number]]&lt;&gt;"",ScheduledPayment,"")</f>
        <v/>
      </c>
      <c r="F28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9" s="10" t="str">
        <f ca="1">IF(PaymentSchedule3[[#This Row],[Payment number]]&lt;&gt;"",PaymentSchedule3[[#This Row],[Total
payment]]-PaymentSchedule3[[#This Row],[Interest]],"")</f>
        <v/>
      </c>
      <c r="I289" s="10" t="str">
        <f ca="1">IF(PaymentSchedule3[[#This Row],[Payment number]]&lt;&gt;"",PaymentSchedule3[[#This Row],[Beginning
balance]]*(InterestRate/PaymentsPerYear),"")</f>
        <v/>
      </c>
      <c r="J289" s="10" t="str">
        <f ca="1">IF(PaymentSchedule3[[#This Row],[Payment number]]&lt;&gt;"",IF(PaymentSchedule3[[#This Row],[Scheduled payment]]+PaymentSchedule3[[#This Row],[Extra
payment]]&lt;=PaymentSchedule3[[#This Row],[Beginning
balance]],PaymentSchedule3[[#This Row],[Beginning
balance]]-PaymentSchedule3[[#This Row],[Principal]],0),"")</f>
        <v/>
      </c>
      <c r="K289" s="11" t="str">
        <f ca="1">IF(PaymentSchedule3[[#This Row],[Payment number]]&lt;&gt;"",SUM(INDEX(PaymentSchedule3[Interest],1,1):PaymentSchedule3[[#This Row],[Interest]]),"")</f>
        <v/>
      </c>
    </row>
    <row r="290" spans="2:11" ht="21" customHeight="1" x14ac:dyDescent="0.2">
      <c r="B290" s="8" t="str">
        <f ca="1">IF(LoanIsGood,IF(ROW()-ROW(PaymentSchedule3[[#Headers],[Payment number]])&gt;ScheduledNumberOfPayments,"",ROW()-ROW(PaymentSchedule3[[#Headers],[Payment number]])),"")</f>
        <v/>
      </c>
      <c r="C290" s="9" t="str">
        <f ca="1">IF(PaymentSchedule3[[#This Row],[Payment number]]&lt;&gt;"",EOMONTH(LoanStartDate,ROW(PaymentSchedule3[[#This Row],[Payment number]])-ROW(PaymentSchedule3[[#Headers],[Payment number]])-2)+DAY(LoanStartDate),"")</f>
        <v/>
      </c>
      <c r="D290" s="10" t="str">
        <f ca="1">IF(PaymentSchedule3[[#This Row],[Payment number]]&lt;&gt;"",IF(ROW()-ROW(PaymentSchedule3[[#Headers],[Beginning
balance]])=1,LoanAmount,INDEX(PaymentSchedule3[Ending
balance],ROW()-ROW(PaymentSchedule3[[#Headers],[Beginning
balance]])-1)),"")</f>
        <v/>
      </c>
      <c r="E290" s="10" t="str">
        <f ca="1">IF(PaymentSchedule3[[#This Row],[Payment number]]&lt;&gt;"",ScheduledPayment,"")</f>
        <v/>
      </c>
      <c r="F29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0" s="10" t="str">
        <f ca="1">IF(PaymentSchedule3[[#This Row],[Payment number]]&lt;&gt;"",PaymentSchedule3[[#This Row],[Total
payment]]-PaymentSchedule3[[#This Row],[Interest]],"")</f>
        <v/>
      </c>
      <c r="I290" s="10" t="str">
        <f ca="1">IF(PaymentSchedule3[[#This Row],[Payment number]]&lt;&gt;"",PaymentSchedule3[[#This Row],[Beginning
balance]]*(InterestRate/PaymentsPerYear),"")</f>
        <v/>
      </c>
      <c r="J290" s="10" t="str">
        <f ca="1">IF(PaymentSchedule3[[#This Row],[Payment number]]&lt;&gt;"",IF(PaymentSchedule3[[#This Row],[Scheduled payment]]+PaymentSchedule3[[#This Row],[Extra
payment]]&lt;=PaymentSchedule3[[#This Row],[Beginning
balance]],PaymentSchedule3[[#This Row],[Beginning
balance]]-PaymentSchedule3[[#This Row],[Principal]],0),"")</f>
        <v/>
      </c>
      <c r="K290" s="11" t="str">
        <f ca="1">IF(PaymentSchedule3[[#This Row],[Payment number]]&lt;&gt;"",SUM(INDEX(PaymentSchedule3[Interest],1,1):PaymentSchedule3[[#This Row],[Interest]]),"")</f>
        <v/>
      </c>
    </row>
    <row r="291" spans="2:11" ht="21" customHeight="1" x14ac:dyDescent="0.2">
      <c r="B291" s="8" t="str">
        <f ca="1">IF(LoanIsGood,IF(ROW()-ROW(PaymentSchedule3[[#Headers],[Payment number]])&gt;ScheduledNumberOfPayments,"",ROW()-ROW(PaymentSchedule3[[#Headers],[Payment number]])),"")</f>
        <v/>
      </c>
      <c r="C291" s="9" t="str">
        <f ca="1">IF(PaymentSchedule3[[#This Row],[Payment number]]&lt;&gt;"",EOMONTH(LoanStartDate,ROW(PaymentSchedule3[[#This Row],[Payment number]])-ROW(PaymentSchedule3[[#Headers],[Payment number]])-2)+DAY(LoanStartDate),"")</f>
        <v/>
      </c>
      <c r="D291" s="10" t="str">
        <f ca="1">IF(PaymentSchedule3[[#This Row],[Payment number]]&lt;&gt;"",IF(ROW()-ROW(PaymentSchedule3[[#Headers],[Beginning
balance]])=1,LoanAmount,INDEX(PaymentSchedule3[Ending
balance],ROW()-ROW(PaymentSchedule3[[#Headers],[Beginning
balance]])-1)),"")</f>
        <v/>
      </c>
      <c r="E291" s="10" t="str">
        <f ca="1">IF(PaymentSchedule3[[#This Row],[Payment number]]&lt;&gt;"",ScheduledPayment,"")</f>
        <v/>
      </c>
      <c r="F29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1" s="10" t="str">
        <f ca="1">IF(PaymentSchedule3[[#This Row],[Payment number]]&lt;&gt;"",PaymentSchedule3[[#This Row],[Total
payment]]-PaymentSchedule3[[#This Row],[Interest]],"")</f>
        <v/>
      </c>
      <c r="I291" s="10" t="str">
        <f ca="1">IF(PaymentSchedule3[[#This Row],[Payment number]]&lt;&gt;"",PaymentSchedule3[[#This Row],[Beginning
balance]]*(InterestRate/PaymentsPerYear),"")</f>
        <v/>
      </c>
      <c r="J291" s="10" t="str">
        <f ca="1">IF(PaymentSchedule3[[#This Row],[Payment number]]&lt;&gt;"",IF(PaymentSchedule3[[#This Row],[Scheduled payment]]+PaymentSchedule3[[#This Row],[Extra
payment]]&lt;=PaymentSchedule3[[#This Row],[Beginning
balance]],PaymentSchedule3[[#This Row],[Beginning
balance]]-PaymentSchedule3[[#This Row],[Principal]],0),"")</f>
        <v/>
      </c>
      <c r="K291" s="11" t="str">
        <f ca="1">IF(PaymentSchedule3[[#This Row],[Payment number]]&lt;&gt;"",SUM(INDEX(PaymentSchedule3[Interest],1,1):PaymentSchedule3[[#This Row],[Interest]]),"")</f>
        <v/>
      </c>
    </row>
    <row r="292" spans="2:11" ht="21" customHeight="1" x14ac:dyDescent="0.2">
      <c r="B292" s="8" t="str">
        <f ca="1">IF(LoanIsGood,IF(ROW()-ROW(PaymentSchedule3[[#Headers],[Payment number]])&gt;ScheduledNumberOfPayments,"",ROW()-ROW(PaymentSchedule3[[#Headers],[Payment number]])),"")</f>
        <v/>
      </c>
      <c r="C292" s="9" t="str">
        <f ca="1">IF(PaymentSchedule3[[#This Row],[Payment number]]&lt;&gt;"",EOMONTH(LoanStartDate,ROW(PaymentSchedule3[[#This Row],[Payment number]])-ROW(PaymentSchedule3[[#Headers],[Payment number]])-2)+DAY(LoanStartDate),"")</f>
        <v/>
      </c>
      <c r="D292" s="10" t="str">
        <f ca="1">IF(PaymentSchedule3[[#This Row],[Payment number]]&lt;&gt;"",IF(ROW()-ROW(PaymentSchedule3[[#Headers],[Beginning
balance]])=1,LoanAmount,INDEX(PaymentSchedule3[Ending
balance],ROW()-ROW(PaymentSchedule3[[#Headers],[Beginning
balance]])-1)),"")</f>
        <v/>
      </c>
      <c r="E292" s="10" t="str">
        <f ca="1">IF(PaymentSchedule3[[#This Row],[Payment number]]&lt;&gt;"",ScheduledPayment,"")</f>
        <v/>
      </c>
      <c r="F292"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2"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2" s="10" t="str">
        <f ca="1">IF(PaymentSchedule3[[#This Row],[Payment number]]&lt;&gt;"",PaymentSchedule3[[#This Row],[Total
payment]]-PaymentSchedule3[[#This Row],[Interest]],"")</f>
        <v/>
      </c>
      <c r="I292" s="10" t="str">
        <f ca="1">IF(PaymentSchedule3[[#This Row],[Payment number]]&lt;&gt;"",PaymentSchedule3[[#This Row],[Beginning
balance]]*(InterestRate/PaymentsPerYear),"")</f>
        <v/>
      </c>
      <c r="J292" s="10" t="str">
        <f ca="1">IF(PaymentSchedule3[[#This Row],[Payment number]]&lt;&gt;"",IF(PaymentSchedule3[[#This Row],[Scheduled payment]]+PaymentSchedule3[[#This Row],[Extra
payment]]&lt;=PaymentSchedule3[[#This Row],[Beginning
balance]],PaymentSchedule3[[#This Row],[Beginning
balance]]-PaymentSchedule3[[#This Row],[Principal]],0),"")</f>
        <v/>
      </c>
      <c r="K292" s="11" t="str">
        <f ca="1">IF(PaymentSchedule3[[#This Row],[Payment number]]&lt;&gt;"",SUM(INDEX(PaymentSchedule3[Interest],1,1):PaymentSchedule3[[#This Row],[Interest]]),"")</f>
        <v/>
      </c>
    </row>
    <row r="293" spans="2:11" ht="21" customHeight="1" x14ac:dyDescent="0.2">
      <c r="B293" s="8" t="str">
        <f ca="1">IF(LoanIsGood,IF(ROW()-ROW(PaymentSchedule3[[#Headers],[Payment number]])&gt;ScheduledNumberOfPayments,"",ROW()-ROW(PaymentSchedule3[[#Headers],[Payment number]])),"")</f>
        <v/>
      </c>
      <c r="C293" s="9" t="str">
        <f ca="1">IF(PaymentSchedule3[[#This Row],[Payment number]]&lt;&gt;"",EOMONTH(LoanStartDate,ROW(PaymentSchedule3[[#This Row],[Payment number]])-ROW(PaymentSchedule3[[#Headers],[Payment number]])-2)+DAY(LoanStartDate),"")</f>
        <v/>
      </c>
      <c r="D293" s="10" t="str">
        <f ca="1">IF(PaymentSchedule3[[#This Row],[Payment number]]&lt;&gt;"",IF(ROW()-ROW(PaymentSchedule3[[#Headers],[Beginning
balance]])=1,LoanAmount,INDEX(PaymentSchedule3[Ending
balance],ROW()-ROW(PaymentSchedule3[[#Headers],[Beginning
balance]])-1)),"")</f>
        <v/>
      </c>
      <c r="E293" s="10" t="str">
        <f ca="1">IF(PaymentSchedule3[[#This Row],[Payment number]]&lt;&gt;"",ScheduledPayment,"")</f>
        <v/>
      </c>
      <c r="F293"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3"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3" s="10" t="str">
        <f ca="1">IF(PaymentSchedule3[[#This Row],[Payment number]]&lt;&gt;"",PaymentSchedule3[[#This Row],[Total
payment]]-PaymentSchedule3[[#This Row],[Interest]],"")</f>
        <v/>
      </c>
      <c r="I293" s="10" t="str">
        <f ca="1">IF(PaymentSchedule3[[#This Row],[Payment number]]&lt;&gt;"",PaymentSchedule3[[#This Row],[Beginning
balance]]*(InterestRate/PaymentsPerYear),"")</f>
        <v/>
      </c>
      <c r="J293" s="10" t="str">
        <f ca="1">IF(PaymentSchedule3[[#This Row],[Payment number]]&lt;&gt;"",IF(PaymentSchedule3[[#This Row],[Scheduled payment]]+PaymentSchedule3[[#This Row],[Extra
payment]]&lt;=PaymentSchedule3[[#This Row],[Beginning
balance]],PaymentSchedule3[[#This Row],[Beginning
balance]]-PaymentSchedule3[[#This Row],[Principal]],0),"")</f>
        <v/>
      </c>
      <c r="K293" s="11" t="str">
        <f ca="1">IF(PaymentSchedule3[[#This Row],[Payment number]]&lt;&gt;"",SUM(INDEX(PaymentSchedule3[Interest],1,1):PaymentSchedule3[[#This Row],[Interest]]),"")</f>
        <v/>
      </c>
    </row>
    <row r="294" spans="2:11" ht="21" customHeight="1" x14ac:dyDescent="0.2">
      <c r="B294" s="8" t="str">
        <f ca="1">IF(LoanIsGood,IF(ROW()-ROW(PaymentSchedule3[[#Headers],[Payment number]])&gt;ScheduledNumberOfPayments,"",ROW()-ROW(PaymentSchedule3[[#Headers],[Payment number]])),"")</f>
        <v/>
      </c>
      <c r="C294" s="9" t="str">
        <f ca="1">IF(PaymentSchedule3[[#This Row],[Payment number]]&lt;&gt;"",EOMONTH(LoanStartDate,ROW(PaymentSchedule3[[#This Row],[Payment number]])-ROW(PaymentSchedule3[[#Headers],[Payment number]])-2)+DAY(LoanStartDate),"")</f>
        <v/>
      </c>
      <c r="D294" s="10" t="str">
        <f ca="1">IF(PaymentSchedule3[[#This Row],[Payment number]]&lt;&gt;"",IF(ROW()-ROW(PaymentSchedule3[[#Headers],[Beginning
balance]])=1,LoanAmount,INDEX(PaymentSchedule3[Ending
balance],ROW()-ROW(PaymentSchedule3[[#Headers],[Beginning
balance]])-1)),"")</f>
        <v/>
      </c>
      <c r="E294" s="10" t="str">
        <f ca="1">IF(PaymentSchedule3[[#This Row],[Payment number]]&lt;&gt;"",ScheduledPayment,"")</f>
        <v/>
      </c>
      <c r="F294"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4"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4" s="10" t="str">
        <f ca="1">IF(PaymentSchedule3[[#This Row],[Payment number]]&lt;&gt;"",PaymentSchedule3[[#This Row],[Total
payment]]-PaymentSchedule3[[#This Row],[Interest]],"")</f>
        <v/>
      </c>
      <c r="I294" s="10" t="str">
        <f ca="1">IF(PaymentSchedule3[[#This Row],[Payment number]]&lt;&gt;"",PaymentSchedule3[[#This Row],[Beginning
balance]]*(InterestRate/PaymentsPerYear),"")</f>
        <v/>
      </c>
      <c r="J294" s="10" t="str">
        <f ca="1">IF(PaymentSchedule3[[#This Row],[Payment number]]&lt;&gt;"",IF(PaymentSchedule3[[#This Row],[Scheduled payment]]+PaymentSchedule3[[#This Row],[Extra
payment]]&lt;=PaymentSchedule3[[#This Row],[Beginning
balance]],PaymentSchedule3[[#This Row],[Beginning
balance]]-PaymentSchedule3[[#This Row],[Principal]],0),"")</f>
        <v/>
      </c>
      <c r="K294" s="11" t="str">
        <f ca="1">IF(PaymentSchedule3[[#This Row],[Payment number]]&lt;&gt;"",SUM(INDEX(PaymentSchedule3[Interest],1,1):PaymentSchedule3[[#This Row],[Interest]]),"")</f>
        <v/>
      </c>
    </row>
    <row r="295" spans="2:11" ht="21" customHeight="1" x14ac:dyDescent="0.2">
      <c r="B295" s="8" t="str">
        <f ca="1">IF(LoanIsGood,IF(ROW()-ROW(PaymentSchedule3[[#Headers],[Payment number]])&gt;ScheduledNumberOfPayments,"",ROW()-ROW(PaymentSchedule3[[#Headers],[Payment number]])),"")</f>
        <v/>
      </c>
      <c r="C295" s="9" t="str">
        <f ca="1">IF(PaymentSchedule3[[#This Row],[Payment number]]&lt;&gt;"",EOMONTH(LoanStartDate,ROW(PaymentSchedule3[[#This Row],[Payment number]])-ROW(PaymentSchedule3[[#Headers],[Payment number]])-2)+DAY(LoanStartDate),"")</f>
        <v/>
      </c>
      <c r="D295" s="10" t="str">
        <f ca="1">IF(PaymentSchedule3[[#This Row],[Payment number]]&lt;&gt;"",IF(ROW()-ROW(PaymentSchedule3[[#Headers],[Beginning
balance]])=1,LoanAmount,INDEX(PaymentSchedule3[Ending
balance],ROW()-ROW(PaymentSchedule3[[#Headers],[Beginning
balance]])-1)),"")</f>
        <v/>
      </c>
      <c r="E295" s="10" t="str">
        <f ca="1">IF(PaymentSchedule3[[#This Row],[Payment number]]&lt;&gt;"",ScheduledPayment,"")</f>
        <v/>
      </c>
      <c r="F295"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5"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5" s="10" t="str">
        <f ca="1">IF(PaymentSchedule3[[#This Row],[Payment number]]&lt;&gt;"",PaymentSchedule3[[#This Row],[Total
payment]]-PaymentSchedule3[[#This Row],[Interest]],"")</f>
        <v/>
      </c>
      <c r="I295" s="10" t="str">
        <f ca="1">IF(PaymentSchedule3[[#This Row],[Payment number]]&lt;&gt;"",PaymentSchedule3[[#This Row],[Beginning
balance]]*(InterestRate/PaymentsPerYear),"")</f>
        <v/>
      </c>
      <c r="J295" s="10" t="str">
        <f ca="1">IF(PaymentSchedule3[[#This Row],[Payment number]]&lt;&gt;"",IF(PaymentSchedule3[[#This Row],[Scheduled payment]]+PaymentSchedule3[[#This Row],[Extra
payment]]&lt;=PaymentSchedule3[[#This Row],[Beginning
balance]],PaymentSchedule3[[#This Row],[Beginning
balance]]-PaymentSchedule3[[#This Row],[Principal]],0),"")</f>
        <v/>
      </c>
      <c r="K295" s="11" t="str">
        <f ca="1">IF(PaymentSchedule3[[#This Row],[Payment number]]&lt;&gt;"",SUM(INDEX(PaymentSchedule3[Interest],1,1):PaymentSchedule3[[#This Row],[Interest]]),"")</f>
        <v/>
      </c>
    </row>
    <row r="296" spans="2:11" ht="21" customHeight="1" x14ac:dyDescent="0.2">
      <c r="B296" s="8" t="str">
        <f ca="1">IF(LoanIsGood,IF(ROW()-ROW(PaymentSchedule3[[#Headers],[Payment number]])&gt;ScheduledNumberOfPayments,"",ROW()-ROW(PaymentSchedule3[[#Headers],[Payment number]])),"")</f>
        <v/>
      </c>
      <c r="C296" s="9" t="str">
        <f ca="1">IF(PaymentSchedule3[[#This Row],[Payment number]]&lt;&gt;"",EOMONTH(LoanStartDate,ROW(PaymentSchedule3[[#This Row],[Payment number]])-ROW(PaymentSchedule3[[#Headers],[Payment number]])-2)+DAY(LoanStartDate),"")</f>
        <v/>
      </c>
      <c r="D296" s="10" t="str">
        <f ca="1">IF(PaymentSchedule3[[#This Row],[Payment number]]&lt;&gt;"",IF(ROW()-ROW(PaymentSchedule3[[#Headers],[Beginning
balance]])=1,LoanAmount,INDEX(PaymentSchedule3[Ending
balance],ROW()-ROW(PaymentSchedule3[[#Headers],[Beginning
balance]])-1)),"")</f>
        <v/>
      </c>
      <c r="E296" s="10" t="str">
        <f ca="1">IF(PaymentSchedule3[[#This Row],[Payment number]]&lt;&gt;"",ScheduledPayment,"")</f>
        <v/>
      </c>
      <c r="F296"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6"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6" s="10" t="str">
        <f ca="1">IF(PaymentSchedule3[[#This Row],[Payment number]]&lt;&gt;"",PaymentSchedule3[[#This Row],[Total
payment]]-PaymentSchedule3[[#This Row],[Interest]],"")</f>
        <v/>
      </c>
      <c r="I296" s="10" t="str">
        <f ca="1">IF(PaymentSchedule3[[#This Row],[Payment number]]&lt;&gt;"",PaymentSchedule3[[#This Row],[Beginning
balance]]*(InterestRate/PaymentsPerYear),"")</f>
        <v/>
      </c>
      <c r="J296" s="10" t="str">
        <f ca="1">IF(PaymentSchedule3[[#This Row],[Payment number]]&lt;&gt;"",IF(PaymentSchedule3[[#This Row],[Scheduled payment]]+PaymentSchedule3[[#This Row],[Extra
payment]]&lt;=PaymentSchedule3[[#This Row],[Beginning
balance]],PaymentSchedule3[[#This Row],[Beginning
balance]]-PaymentSchedule3[[#This Row],[Principal]],0),"")</f>
        <v/>
      </c>
      <c r="K296" s="11" t="str">
        <f ca="1">IF(PaymentSchedule3[[#This Row],[Payment number]]&lt;&gt;"",SUM(INDEX(PaymentSchedule3[Interest],1,1):PaymentSchedule3[[#This Row],[Interest]]),"")</f>
        <v/>
      </c>
    </row>
    <row r="297" spans="2:11" ht="21" customHeight="1" x14ac:dyDescent="0.2">
      <c r="B297" s="8" t="str">
        <f ca="1">IF(LoanIsGood,IF(ROW()-ROW(PaymentSchedule3[[#Headers],[Payment number]])&gt;ScheduledNumberOfPayments,"",ROW()-ROW(PaymentSchedule3[[#Headers],[Payment number]])),"")</f>
        <v/>
      </c>
      <c r="C297" s="9" t="str">
        <f ca="1">IF(PaymentSchedule3[[#This Row],[Payment number]]&lt;&gt;"",EOMONTH(LoanStartDate,ROW(PaymentSchedule3[[#This Row],[Payment number]])-ROW(PaymentSchedule3[[#Headers],[Payment number]])-2)+DAY(LoanStartDate),"")</f>
        <v/>
      </c>
      <c r="D297" s="10" t="str">
        <f ca="1">IF(PaymentSchedule3[[#This Row],[Payment number]]&lt;&gt;"",IF(ROW()-ROW(PaymentSchedule3[[#Headers],[Beginning
balance]])=1,LoanAmount,INDEX(PaymentSchedule3[Ending
balance],ROW()-ROW(PaymentSchedule3[[#Headers],[Beginning
balance]])-1)),"")</f>
        <v/>
      </c>
      <c r="E297" s="10" t="str">
        <f ca="1">IF(PaymentSchedule3[[#This Row],[Payment number]]&lt;&gt;"",ScheduledPayment,"")</f>
        <v/>
      </c>
      <c r="F297"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7"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7" s="10" t="str">
        <f ca="1">IF(PaymentSchedule3[[#This Row],[Payment number]]&lt;&gt;"",PaymentSchedule3[[#This Row],[Total
payment]]-PaymentSchedule3[[#This Row],[Interest]],"")</f>
        <v/>
      </c>
      <c r="I297" s="10" t="str">
        <f ca="1">IF(PaymentSchedule3[[#This Row],[Payment number]]&lt;&gt;"",PaymentSchedule3[[#This Row],[Beginning
balance]]*(InterestRate/PaymentsPerYear),"")</f>
        <v/>
      </c>
      <c r="J297" s="10" t="str">
        <f ca="1">IF(PaymentSchedule3[[#This Row],[Payment number]]&lt;&gt;"",IF(PaymentSchedule3[[#This Row],[Scheduled payment]]+PaymentSchedule3[[#This Row],[Extra
payment]]&lt;=PaymentSchedule3[[#This Row],[Beginning
balance]],PaymentSchedule3[[#This Row],[Beginning
balance]]-PaymentSchedule3[[#This Row],[Principal]],0),"")</f>
        <v/>
      </c>
      <c r="K297" s="11" t="str">
        <f ca="1">IF(PaymentSchedule3[[#This Row],[Payment number]]&lt;&gt;"",SUM(INDEX(PaymentSchedule3[Interest],1,1):PaymentSchedule3[[#This Row],[Interest]]),"")</f>
        <v/>
      </c>
    </row>
    <row r="298" spans="2:11" ht="21" customHeight="1" x14ac:dyDescent="0.2">
      <c r="B298" s="8" t="str">
        <f ca="1">IF(LoanIsGood,IF(ROW()-ROW(PaymentSchedule3[[#Headers],[Payment number]])&gt;ScheduledNumberOfPayments,"",ROW()-ROW(PaymentSchedule3[[#Headers],[Payment number]])),"")</f>
        <v/>
      </c>
      <c r="C298" s="9" t="str">
        <f ca="1">IF(PaymentSchedule3[[#This Row],[Payment number]]&lt;&gt;"",EOMONTH(LoanStartDate,ROW(PaymentSchedule3[[#This Row],[Payment number]])-ROW(PaymentSchedule3[[#Headers],[Payment number]])-2)+DAY(LoanStartDate),"")</f>
        <v/>
      </c>
      <c r="D298" s="10" t="str">
        <f ca="1">IF(PaymentSchedule3[[#This Row],[Payment number]]&lt;&gt;"",IF(ROW()-ROW(PaymentSchedule3[[#Headers],[Beginning
balance]])=1,LoanAmount,INDEX(PaymentSchedule3[Ending
balance],ROW()-ROW(PaymentSchedule3[[#Headers],[Beginning
balance]])-1)),"")</f>
        <v/>
      </c>
      <c r="E298" s="10" t="str">
        <f ca="1">IF(PaymentSchedule3[[#This Row],[Payment number]]&lt;&gt;"",ScheduledPayment,"")</f>
        <v/>
      </c>
      <c r="F298"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8"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8" s="10" t="str">
        <f ca="1">IF(PaymentSchedule3[[#This Row],[Payment number]]&lt;&gt;"",PaymentSchedule3[[#This Row],[Total
payment]]-PaymentSchedule3[[#This Row],[Interest]],"")</f>
        <v/>
      </c>
      <c r="I298" s="10" t="str">
        <f ca="1">IF(PaymentSchedule3[[#This Row],[Payment number]]&lt;&gt;"",PaymentSchedule3[[#This Row],[Beginning
balance]]*(InterestRate/PaymentsPerYear),"")</f>
        <v/>
      </c>
      <c r="J298" s="10" t="str">
        <f ca="1">IF(PaymentSchedule3[[#This Row],[Payment number]]&lt;&gt;"",IF(PaymentSchedule3[[#This Row],[Scheduled payment]]+PaymentSchedule3[[#This Row],[Extra
payment]]&lt;=PaymentSchedule3[[#This Row],[Beginning
balance]],PaymentSchedule3[[#This Row],[Beginning
balance]]-PaymentSchedule3[[#This Row],[Principal]],0),"")</f>
        <v/>
      </c>
      <c r="K298" s="11" t="str">
        <f ca="1">IF(PaymentSchedule3[[#This Row],[Payment number]]&lt;&gt;"",SUM(INDEX(PaymentSchedule3[Interest],1,1):PaymentSchedule3[[#This Row],[Interest]]),"")</f>
        <v/>
      </c>
    </row>
    <row r="299" spans="2:11" ht="21" customHeight="1" x14ac:dyDescent="0.2">
      <c r="B299" s="8" t="str">
        <f ca="1">IF(LoanIsGood,IF(ROW()-ROW(PaymentSchedule3[[#Headers],[Payment number]])&gt;ScheduledNumberOfPayments,"",ROW()-ROW(PaymentSchedule3[[#Headers],[Payment number]])),"")</f>
        <v/>
      </c>
      <c r="C299" s="9" t="str">
        <f ca="1">IF(PaymentSchedule3[[#This Row],[Payment number]]&lt;&gt;"",EOMONTH(LoanStartDate,ROW(PaymentSchedule3[[#This Row],[Payment number]])-ROW(PaymentSchedule3[[#Headers],[Payment number]])-2)+DAY(LoanStartDate),"")</f>
        <v/>
      </c>
      <c r="D299" s="10" t="str">
        <f ca="1">IF(PaymentSchedule3[[#This Row],[Payment number]]&lt;&gt;"",IF(ROW()-ROW(PaymentSchedule3[[#Headers],[Beginning
balance]])=1,LoanAmount,INDEX(PaymentSchedule3[Ending
balance],ROW()-ROW(PaymentSchedule3[[#Headers],[Beginning
balance]])-1)),"")</f>
        <v/>
      </c>
      <c r="E299" s="10" t="str">
        <f ca="1">IF(PaymentSchedule3[[#This Row],[Payment number]]&lt;&gt;"",ScheduledPayment,"")</f>
        <v/>
      </c>
      <c r="F299"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9"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9" s="10" t="str">
        <f ca="1">IF(PaymentSchedule3[[#This Row],[Payment number]]&lt;&gt;"",PaymentSchedule3[[#This Row],[Total
payment]]-PaymentSchedule3[[#This Row],[Interest]],"")</f>
        <v/>
      </c>
      <c r="I299" s="10" t="str">
        <f ca="1">IF(PaymentSchedule3[[#This Row],[Payment number]]&lt;&gt;"",PaymentSchedule3[[#This Row],[Beginning
balance]]*(InterestRate/PaymentsPerYear),"")</f>
        <v/>
      </c>
      <c r="J299" s="10" t="str">
        <f ca="1">IF(PaymentSchedule3[[#This Row],[Payment number]]&lt;&gt;"",IF(PaymentSchedule3[[#This Row],[Scheduled payment]]+PaymentSchedule3[[#This Row],[Extra
payment]]&lt;=PaymentSchedule3[[#This Row],[Beginning
balance]],PaymentSchedule3[[#This Row],[Beginning
balance]]-PaymentSchedule3[[#This Row],[Principal]],0),"")</f>
        <v/>
      </c>
      <c r="K299" s="11" t="str">
        <f ca="1">IF(PaymentSchedule3[[#This Row],[Payment number]]&lt;&gt;"",SUM(INDEX(PaymentSchedule3[Interest],1,1):PaymentSchedule3[[#This Row],[Interest]]),"")</f>
        <v/>
      </c>
    </row>
    <row r="300" spans="2:11" ht="21" customHeight="1" x14ac:dyDescent="0.2">
      <c r="B300" s="8" t="str">
        <f ca="1">IF(LoanIsGood,IF(ROW()-ROW(PaymentSchedule3[[#Headers],[Payment number]])&gt;ScheduledNumberOfPayments,"",ROW()-ROW(PaymentSchedule3[[#Headers],[Payment number]])),"")</f>
        <v/>
      </c>
      <c r="C300" s="9" t="str">
        <f ca="1">IF(PaymentSchedule3[[#This Row],[Payment number]]&lt;&gt;"",EOMONTH(LoanStartDate,ROW(PaymentSchedule3[[#This Row],[Payment number]])-ROW(PaymentSchedule3[[#Headers],[Payment number]])-2)+DAY(LoanStartDate),"")</f>
        <v/>
      </c>
      <c r="D300" s="10" t="str">
        <f ca="1">IF(PaymentSchedule3[[#This Row],[Payment number]]&lt;&gt;"",IF(ROW()-ROW(PaymentSchedule3[[#Headers],[Beginning
balance]])=1,LoanAmount,INDEX(PaymentSchedule3[Ending
balance],ROW()-ROW(PaymentSchedule3[[#Headers],[Beginning
balance]])-1)),"")</f>
        <v/>
      </c>
      <c r="E300" s="10" t="str">
        <f ca="1">IF(PaymentSchedule3[[#This Row],[Payment number]]&lt;&gt;"",ScheduledPayment,"")</f>
        <v/>
      </c>
      <c r="F300"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0"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0" s="10" t="str">
        <f ca="1">IF(PaymentSchedule3[[#This Row],[Payment number]]&lt;&gt;"",PaymentSchedule3[[#This Row],[Total
payment]]-PaymentSchedule3[[#This Row],[Interest]],"")</f>
        <v/>
      </c>
      <c r="I300" s="10" t="str">
        <f ca="1">IF(PaymentSchedule3[[#This Row],[Payment number]]&lt;&gt;"",PaymentSchedule3[[#This Row],[Beginning
balance]]*(InterestRate/PaymentsPerYear),"")</f>
        <v/>
      </c>
      <c r="J300" s="10" t="str">
        <f ca="1">IF(PaymentSchedule3[[#This Row],[Payment number]]&lt;&gt;"",IF(PaymentSchedule3[[#This Row],[Scheduled payment]]+PaymentSchedule3[[#This Row],[Extra
payment]]&lt;=PaymentSchedule3[[#This Row],[Beginning
balance]],PaymentSchedule3[[#This Row],[Beginning
balance]]-PaymentSchedule3[[#This Row],[Principal]],0),"")</f>
        <v/>
      </c>
      <c r="K300" s="11" t="str">
        <f ca="1">IF(PaymentSchedule3[[#This Row],[Payment number]]&lt;&gt;"",SUM(INDEX(PaymentSchedule3[Interest],1,1):PaymentSchedule3[[#This Row],[Interest]]),"")</f>
        <v/>
      </c>
    </row>
    <row r="301" spans="2:11" ht="21" customHeight="1" x14ac:dyDescent="0.2">
      <c r="B301" s="8" t="str">
        <f ca="1">IF(LoanIsGood,IF(ROW()-ROW(PaymentSchedule3[[#Headers],[Payment number]])&gt;ScheduledNumberOfPayments,"",ROW()-ROW(PaymentSchedule3[[#Headers],[Payment number]])),"")</f>
        <v/>
      </c>
      <c r="C301" s="9" t="str">
        <f ca="1">IF(PaymentSchedule3[[#This Row],[Payment number]]&lt;&gt;"",EOMONTH(LoanStartDate,ROW(PaymentSchedule3[[#This Row],[Payment number]])-ROW(PaymentSchedule3[[#Headers],[Payment number]])-2)+DAY(LoanStartDate),"")</f>
        <v/>
      </c>
      <c r="D301" s="10" t="str">
        <f ca="1">IF(PaymentSchedule3[[#This Row],[Payment number]]&lt;&gt;"",IF(ROW()-ROW(PaymentSchedule3[[#Headers],[Beginning
balance]])=1,LoanAmount,INDEX(PaymentSchedule3[Ending
balance],ROW()-ROW(PaymentSchedule3[[#Headers],[Beginning
balance]])-1)),"")</f>
        <v/>
      </c>
      <c r="E301" s="10" t="str">
        <f ca="1">IF(PaymentSchedule3[[#This Row],[Payment number]]&lt;&gt;"",ScheduledPayment,"")</f>
        <v/>
      </c>
      <c r="F301" s="10"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1" s="10"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1" s="10" t="str">
        <f ca="1">IF(PaymentSchedule3[[#This Row],[Payment number]]&lt;&gt;"",PaymentSchedule3[[#This Row],[Total
payment]]-PaymentSchedule3[[#This Row],[Interest]],"")</f>
        <v/>
      </c>
      <c r="I301" s="10" t="str">
        <f ca="1">IF(PaymentSchedule3[[#This Row],[Payment number]]&lt;&gt;"",PaymentSchedule3[[#This Row],[Beginning
balance]]*(InterestRate/PaymentsPerYear),"")</f>
        <v/>
      </c>
      <c r="J301" s="10" t="str">
        <f ca="1">IF(PaymentSchedule3[[#This Row],[Payment number]]&lt;&gt;"",IF(PaymentSchedule3[[#This Row],[Scheduled payment]]+PaymentSchedule3[[#This Row],[Extra
payment]]&lt;=PaymentSchedule3[[#This Row],[Beginning
balance]],PaymentSchedule3[[#This Row],[Beginning
balance]]-PaymentSchedule3[[#This Row],[Principal]],0),"")</f>
        <v/>
      </c>
      <c r="K301" s="11" t="str">
        <f ca="1">IF(PaymentSchedule3[[#This Row],[Payment number]]&lt;&gt;"",SUM(INDEX(PaymentSchedule3[Interest],1,1):PaymentSchedule3[[#This Row],[Interest]]),"")</f>
        <v/>
      </c>
    </row>
    <row r="302" spans="2:11" ht="21" customHeight="1" x14ac:dyDescent="0.2">
      <c r="B302" s="5" t="str">
        <f ca="1">IF(LoanIsGood,IF(ROW()-ROW(PaymentSchedule3[[#Headers],[Payment number]])&gt;ScheduledNumberOfPayments,"",ROW()-ROW(PaymentSchedule3[[#Headers],[Payment number]])),"")</f>
        <v/>
      </c>
      <c r="C302" s="14" t="str">
        <f ca="1">IF(PaymentSchedule3[[#This Row],[Payment number]]&lt;&gt;"",EOMONTH(LoanStartDate,ROW(PaymentSchedule3[[#This Row],[Payment number]])-ROW(PaymentSchedule3[[#Headers],[Payment number]])-2)+DAY(LoanStartDate),"")</f>
        <v/>
      </c>
      <c r="D302" s="3" t="str">
        <f ca="1">IF(PaymentSchedule3[[#This Row],[Payment number]]&lt;&gt;"",IF(ROW()-ROW(PaymentSchedule3[[#Headers],[Beginning
balance]])=1,LoanAmount,INDEX(PaymentSchedule3[Ending
balance],ROW()-ROW(PaymentSchedule3[[#Headers],[Beginning
balance]])-1)),"")</f>
        <v/>
      </c>
      <c r="E302" s="3" t="str">
        <f ca="1">IF(PaymentSchedule3[[#This Row],[Payment number]]&lt;&gt;"",ScheduledPayment,"")</f>
        <v/>
      </c>
      <c r="F30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2" s="3" t="str">
        <f ca="1">IF(PaymentSchedule3[[#This Row],[Payment number]]&lt;&gt;"",PaymentSchedule3[[#This Row],[Total
payment]]-PaymentSchedule3[[#This Row],[Interest]],"")</f>
        <v/>
      </c>
      <c r="I302" s="3" t="str">
        <f ca="1">IF(PaymentSchedule3[[#This Row],[Payment number]]&lt;&gt;"",PaymentSchedule3[[#This Row],[Beginning
balance]]*(InterestRate/PaymentsPerYear),"")</f>
        <v/>
      </c>
      <c r="J302" s="3" t="str">
        <f ca="1">IF(PaymentSchedule3[[#This Row],[Payment number]]&lt;&gt;"",IF(PaymentSchedule3[[#This Row],[Scheduled payment]]+PaymentSchedule3[[#This Row],[Extra
payment]]&lt;=PaymentSchedule3[[#This Row],[Beginning
balance]],PaymentSchedule3[[#This Row],[Beginning
balance]]-PaymentSchedule3[[#This Row],[Principal]],0),"")</f>
        <v/>
      </c>
      <c r="K302" s="3" t="str">
        <f ca="1">IF(PaymentSchedule3[[#This Row],[Payment number]]&lt;&gt;"",SUM(INDEX(PaymentSchedule3[Interest],1,1):PaymentSchedule3[[#This Row],[Interest]]),"")</f>
        <v/>
      </c>
    </row>
    <row r="303" spans="2:11" ht="21" customHeight="1" x14ac:dyDescent="0.2">
      <c r="B303" s="5" t="str">
        <f ca="1">IF(LoanIsGood,IF(ROW()-ROW(PaymentSchedule3[[#Headers],[Payment number]])&gt;ScheduledNumberOfPayments,"",ROW()-ROW(PaymentSchedule3[[#Headers],[Payment number]])),"")</f>
        <v/>
      </c>
      <c r="C303" s="9" t="str">
        <f ca="1">IF(PaymentSchedule3[[#This Row],[Payment number]]&lt;&gt;"",EOMONTH(LoanStartDate,ROW(PaymentSchedule3[[#This Row],[Payment number]])-ROW(PaymentSchedule3[[#Headers],[Payment number]])-2)+DAY(LoanStartDate),"")</f>
        <v/>
      </c>
      <c r="D303" s="3" t="str">
        <f ca="1">IF(PaymentSchedule3[[#This Row],[Payment number]]&lt;&gt;"",IF(ROW()-ROW(PaymentSchedule3[[#Headers],[Beginning
balance]])=1,LoanAmount,INDEX(PaymentSchedule3[Ending
balance],ROW()-ROW(PaymentSchedule3[[#Headers],[Beginning
balance]])-1)),"")</f>
        <v/>
      </c>
      <c r="E303" s="3" t="str">
        <f ca="1">IF(PaymentSchedule3[[#This Row],[Payment number]]&lt;&gt;"",ScheduledPayment,"")</f>
        <v/>
      </c>
      <c r="F30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3" s="3" t="str">
        <f ca="1">IF(PaymentSchedule3[[#This Row],[Payment number]]&lt;&gt;"",PaymentSchedule3[[#This Row],[Total
payment]]-PaymentSchedule3[[#This Row],[Interest]],"")</f>
        <v/>
      </c>
      <c r="I303" s="3" t="str">
        <f ca="1">IF(PaymentSchedule3[[#This Row],[Payment number]]&lt;&gt;"",PaymentSchedule3[[#This Row],[Beginning
balance]]*(InterestRate/PaymentsPerYear),"")</f>
        <v/>
      </c>
      <c r="J303" s="3" t="str">
        <f ca="1">IF(PaymentSchedule3[[#This Row],[Payment number]]&lt;&gt;"",IF(PaymentSchedule3[[#This Row],[Scheduled payment]]+PaymentSchedule3[[#This Row],[Extra
payment]]&lt;=PaymentSchedule3[[#This Row],[Beginning
balance]],PaymentSchedule3[[#This Row],[Beginning
balance]]-PaymentSchedule3[[#This Row],[Principal]],0),"")</f>
        <v/>
      </c>
      <c r="K303" s="3" t="str">
        <f ca="1">IF(PaymentSchedule3[[#This Row],[Payment number]]&lt;&gt;"",SUM(INDEX(PaymentSchedule3[Interest],1,1):PaymentSchedule3[[#This Row],[Interest]]),"")</f>
        <v/>
      </c>
    </row>
    <row r="304" spans="2:11" ht="21" customHeight="1" x14ac:dyDescent="0.2">
      <c r="B304" s="5" t="str">
        <f ca="1">IF(LoanIsGood,IF(ROW()-ROW(PaymentSchedule3[[#Headers],[Payment number]])&gt;ScheduledNumberOfPayments,"",ROW()-ROW(PaymentSchedule3[[#Headers],[Payment number]])),"")</f>
        <v/>
      </c>
      <c r="C304" s="9" t="str">
        <f ca="1">IF(PaymentSchedule3[[#This Row],[Payment number]]&lt;&gt;"",EOMONTH(LoanStartDate,ROW(PaymentSchedule3[[#This Row],[Payment number]])-ROW(PaymentSchedule3[[#Headers],[Payment number]])-2)+DAY(LoanStartDate),"")</f>
        <v/>
      </c>
      <c r="D304" s="3" t="str">
        <f ca="1">IF(PaymentSchedule3[[#This Row],[Payment number]]&lt;&gt;"",IF(ROW()-ROW(PaymentSchedule3[[#Headers],[Beginning
balance]])=1,LoanAmount,INDEX(PaymentSchedule3[Ending
balance],ROW()-ROW(PaymentSchedule3[[#Headers],[Beginning
balance]])-1)),"")</f>
        <v/>
      </c>
      <c r="E304" s="3" t="str">
        <f ca="1">IF(PaymentSchedule3[[#This Row],[Payment number]]&lt;&gt;"",ScheduledPayment,"")</f>
        <v/>
      </c>
      <c r="F30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4" s="3" t="str">
        <f ca="1">IF(PaymentSchedule3[[#This Row],[Payment number]]&lt;&gt;"",PaymentSchedule3[[#This Row],[Total
payment]]-PaymentSchedule3[[#This Row],[Interest]],"")</f>
        <v/>
      </c>
      <c r="I304" s="3" t="str">
        <f ca="1">IF(PaymentSchedule3[[#This Row],[Payment number]]&lt;&gt;"",PaymentSchedule3[[#This Row],[Beginning
balance]]*(InterestRate/PaymentsPerYear),"")</f>
        <v/>
      </c>
      <c r="J304" s="3" t="str">
        <f ca="1">IF(PaymentSchedule3[[#This Row],[Payment number]]&lt;&gt;"",IF(PaymentSchedule3[[#This Row],[Scheduled payment]]+PaymentSchedule3[[#This Row],[Extra
payment]]&lt;=PaymentSchedule3[[#This Row],[Beginning
balance]],PaymentSchedule3[[#This Row],[Beginning
balance]]-PaymentSchedule3[[#This Row],[Principal]],0),"")</f>
        <v/>
      </c>
      <c r="K304" s="3" t="str">
        <f ca="1">IF(PaymentSchedule3[[#This Row],[Payment number]]&lt;&gt;"",SUM(INDEX(PaymentSchedule3[Interest],1,1):PaymentSchedule3[[#This Row],[Interest]]),"")</f>
        <v/>
      </c>
    </row>
    <row r="305" spans="2:11" ht="21" customHeight="1" x14ac:dyDescent="0.2">
      <c r="B305" s="5" t="str">
        <f ca="1">IF(LoanIsGood,IF(ROW()-ROW(PaymentSchedule3[[#Headers],[Payment number]])&gt;ScheduledNumberOfPayments,"",ROW()-ROW(PaymentSchedule3[[#Headers],[Payment number]])),"")</f>
        <v/>
      </c>
      <c r="C305" s="9" t="str">
        <f ca="1">IF(PaymentSchedule3[[#This Row],[Payment number]]&lt;&gt;"",EOMONTH(LoanStartDate,ROW(PaymentSchedule3[[#This Row],[Payment number]])-ROW(PaymentSchedule3[[#Headers],[Payment number]])-2)+DAY(LoanStartDate),"")</f>
        <v/>
      </c>
      <c r="D305" s="3" t="str">
        <f ca="1">IF(PaymentSchedule3[[#This Row],[Payment number]]&lt;&gt;"",IF(ROW()-ROW(PaymentSchedule3[[#Headers],[Beginning
balance]])=1,LoanAmount,INDEX(PaymentSchedule3[Ending
balance],ROW()-ROW(PaymentSchedule3[[#Headers],[Beginning
balance]])-1)),"")</f>
        <v/>
      </c>
      <c r="E305" s="3" t="str">
        <f ca="1">IF(PaymentSchedule3[[#This Row],[Payment number]]&lt;&gt;"",ScheduledPayment,"")</f>
        <v/>
      </c>
      <c r="F30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5" s="3" t="str">
        <f ca="1">IF(PaymentSchedule3[[#This Row],[Payment number]]&lt;&gt;"",PaymentSchedule3[[#This Row],[Total
payment]]-PaymentSchedule3[[#This Row],[Interest]],"")</f>
        <v/>
      </c>
      <c r="I305" s="3" t="str">
        <f ca="1">IF(PaymentSchedule3[[#This Row],[Payment number]]&lt;&gt;"",PaymentSchedule3[[#This Row],[Beginning
balance]]*(InterestRate/PaymentsPerYear),"")</f>
        <v/>
      </c>
      <c r="J305" s="3" t="str">
        <f ca="1">IF(PaymentSchedule3[[#This Row],[Payment number]]&lt;&gt;"",IF(PaymentSchedule3[[#This Row],[Scheduled payment]]+PaymentSchedule3[[#This Row],[Extra
payment]]&lt;=PaymentSchedule3[[#This Row],[Beginning
balance]],PaymentSchedule3[[#This Row],[Beginning
balance]]-PaymentSchedule3[[#This Row],[Principal]],0),"")</f>
        <v/>
      </c>
      <c r="K305" s="3" t="str">
        <f ca="1">IF(PaymentSchedule3[[#This Row],[Payment number]]&lt;&gt;"",SUM(INDEX(PaymentSchedule3[Interest],1,1):PaymentSchedule3[[#This Row],[Interest]]),"")</f>
        <v/>
      </c>
    </row>
    <row r="306" spans="2:11" ht="21" customHeight="1" x14ac:dyDescent="0.2">
      <c r="B306" s="5" t="str">
        <f ca="1">IF(LoanIsGood,IF(ROW()-ROW(PaymentSchedule3[[#Headers],[Payment number]])&gt;ScheduledNumberOfPayments,"",ROW()-ROW(PaymentSchedule3[[#Headers],[Payment number]])),"")</f>
        <v/>
      </c>
      <c r="C306" s="9" t="str">
        <f ca="1">IF(PaymentSchedule3[[#This Row],[Payment number]]&lt;&gt;"",EOMONTH(LoanStartDate,ROW(PaymentSchedule3[[#This Row],[Payment number]])-ROW(PaymentSchedule3[[#Headers],[Payment number]])-2)+DAY(LoanStartDate),"")</f>
        <v/>
      </c>
      <c r="D306" s="3" t="str">
        <f ca="1">IF(PaymentSchedule3[[#This Row],[Payment number]]&lt;&gt;"",IF(ROW()-ROW(PaymentSchedule3[[#Headers],[Beginning
balance]])=1,LoanAmount,INDEX(PaymentSchedule3[Ending
balance],ROW()-ROW(PaymentSchedule3[[#Headers],[Beginning
balance]])-1)),"")</f>
        <v/>
      </c>
      <c r="E306" s="3" t="str">
        <f ca="1">IF(PaymentSchedule3[[#This Row],[Payment number]]&lt;&gt;"",ScheduledPayment,"")</f>
        <v/>
      </c>
      <c r="F30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6" s="3" t="str">
        <f ca="1">IF(PaymentSchedule3[[#This Row],[Payment number]]&lt;&gt;"",PaymentSchedule3[[#This Row],[Total
payment]]-PaymentSchedule3[[#This Row],[Interest]],"")</f>
        <v/>
      </c>
      <c r="I306" s="3" t="str">
        <f ca="1">IF(PaymentSchedule3[[#This Row],[Payment number]]&lt;&gt;"",PaymentSchedule3[[#This Row],[Beginning
balance]]*(InterestRate/PaymentsPerYear),"")</f>
        <v/>
      </c>
      <c r="J306" s="3" t="str">
        <f ca="1">IF(PaymentSchedule3[[#This Row],[Payment number]]&lt;&gt;"",IF(PaymentSchedule3[[#This Row],[Scheduled payment]]+PaymentSchedule3[[#This Row],[Extra
payment]]&lt;=PaymentSchedule3[[#This Row],[Beginning
balance]],PaymentSchedule3[[#This Row],[Beginning
balance]]-PaymentSchedule3[[#This Row],[Principal]],0),"")</f>
        <v/>
      </c>
      <c r="K306" s="3" t="str">
        <f ca="1">IF(PaymentSchedule3[[#This Row],[Payment number]]&lt;&gt;"",SUM(INDEX(PaymentSchedule3[Interest],1,1):PaymentSchedule3[[#This Row],[Interest]]),"")</f>
        <v/>
      </c>
    </row>
    <row r="307" spans="2:11" ht="21" customHeight="1" x14ac:dyDescent="0.2">
      <c r="B307" s="5" t="str">
        <f ca="1">IF(LoanIsGood,IF(ROW()-ROW(PaymentSchedule3[[#Headers],[Payment number]])&gt;ScheduledNumberOfPayments,"",ROW()-ROW(PaymentSchedule3[[#Headers],[Payment number]])),"")</f>
        <v/>
      </c>
      <c r="C307" s="9" t="str">
        <f ca="1">IF(PaymentSchedule3[[#This Row],[Payment number]]&lt;&gt;"",EOMONTH(LoanStartDate,ROW(PaymentSchedule3[[#This Row],[Payment number]])-ROW(PaymentSchedule3[[#Headers],[Payment number]])-2)+DAY(LoanStartDate),"")</f>
        <v/>
      </c>
      <c r="D307" s="3" t="str">
        <f ca="1">IF(PaymentSchedule3[[#This Row],[Payment number]]&lt;&gt;"",IF(ROW()-ROW(PaymentSchedule3[[#Headers],[Beginning
balance]])=1,LoanAmount,INDEX(PaymentSchedule3[Ending
balance],ROW()-ROW(PaymentSchedule3[[#Headers],[Beginning
balance]])-1)),"")</f>
        <v/>
      </c>
      <c r="E307" s="3" t="str">
        <f ca="1">IF(PaymentSchedule3[[#This Row],[Payment number]]&lt;&gt;"",ScheduledPayment,"")</f>
        <v/>
      </c>
      <c r="F30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7" s="3" t="str">
        <f ca="1">IF(PaymentSchedule3[[#This Row],[Payment number]]&lt;&gt;"",PaymentSchedule3[[#This Row],[Total
payment]]-PaymentSchedule3[[#This Row],[Interest]],"")</f>
        <v/>
      </c>
      <c r="I307" s="3" t="str">
        <f ca="1">IF(PaymentSchedule3[[#This Row],[Payment number]]&lt;&gt;"",PaymentSchedule3[[#This Row],[Beginning
balance]]*(InterestRate/PaymentsPerYear),"")</f>
        <v/>
      </c>
      <c r="J307" s="3" t="str">
        <f ca="1">IF(PaymentSchedule3[[#This Row],[Payment number]]&lt;&gt;"",IF(PaymentSchedule3[[#This Row],[Scheduled payment]]+PaymentSchedule3[[#This Row],[Extra
payment]]&lt;=PaymentSchedule3[[#This Row],[Beginning
balance]],PaymentSchedule3[[#This Row],[Beginning
balance]]-PaymentSchedule3[[#This Row],[Principal]],0),"")</f>
        <v/>
      </c>
      <c r="K307" s="3" t="str">
        <f ca="1">IF(PaymentSchedule3[[#This Row],[Payment number]]&lt;&gt;"",SUM(INDEX(PaymentSchedule3[Interest],1,1):PaymentSchedule3[[#This Row],[Interest]]),"")</f>
        <v/>
      </c>
    </row>
    <row r="308" spans="2:11" ht="21" customHeight="1" x14ac:dyDescent="0.2">
      <c r="B308" s="5" t="str">
        <f ca="1">IF(LoanIsGood,IF(ROW()-ROW(PaymentSchedule3[[#Headers],[Payment number]])&gt;ScheduledNumberOfPayments,"",ROW()-ROW(PaymentSchedule3[[#Headers],[Payment number]])),"")</f>
        <v/>
      </c>
      <c r="C308" s="9" t="str">
        <f ca="1">IF(PaymentSchedule3[[#This Row],[Payment number]]&lt;&gt;"",EOMONTH(LoanStartDate,ROW(PaymentSchedule3[[#This Row],[Payment number]])-ROW(PaymentSchedule3[[#Headers],[Payment number]])-2)+DAY(LoanStartDate),"")</f>
        <v/>
      </c>
      <c r="D308" s="3" t="str">
        <f ca="1">IF(PaymentSchedule3[[#This Row],[Payment number]]&lt;&gt;"",IF(ROW()-ROW(PaymentSchedule3[[#Headers],[Beginning
balance]])=1,LoanAmount,INDEX(PaymentSchedule3[Ending
balance],ROW()-ROW(PaymentSchedule3[[#Headers],[Beginning
balance]])-1)),"")</f>
        <v/>
      </c>
      <c r="E308" s="3" t="str">
        <f ca="1">IF(PaymentSchedule3[[#This Row],[Payment number]]&lt;&gt;"",ScheduledPayment,"")</f>
        <v/>
      </c>
      <c r="F30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8" s="3" t="str">
        <f ca="1">IF(PaymentSchedule3[[#This Row],[Payment number]]&lt;&gt;"",PaymentSchedule3[[#This Row],[Total
payment]]-PaymentSchedule3[[#This Row],[Interest]],"")</f>
        <v/>
      </c>
      <c r="I308" s="3" t="str">
        <f ca="1">IF(PaymentSchedule3[[#This Row],[Payment number]]&lt;&gt;"",PaymentSchedule3[[#This Row],[Beginning
balance]]*(InterestRate/PaymentsPerYear),"")</f>
        <v/>
      </c>
      <c r="J308" s="3" t="str">
        <f ca="1">IF(PaymentSchedule3[[#This Row],[Payment number]]&lt;&gt;"",IF(PaymentSchedule3[[#This Row],[Scheduled payment]]+PaymentSchedule3[[#This Row],[Extra
payment]]&lt;=PaymentSchedule3[[#This Row],[Beginning
balance]],PaymentSchedule3[[#This Row],[Beginning
balance]]-PaymentSchedule3[[#This Row],[Principal]],0),"")</f>
        <v/>
      </c>
      <c r="K308" s="3" t="str">
        <f ca="1">IF(PaymentSchedule3[[#This Row],[Payment number]]&lt;&gt;"",SUM(INDEX(PaymentSchedule3[Interest],1,1):PaymentSchedule3[[#This Row],[Interest]]),"")</f>
        <v/>
      </c>
    </row>
    <row r="309" spans="2:11" ht="21" customHeight="1" x14ac:dyDescent="0.2">
      <c r="B309" s="5" t="str">
        <f ca="1">IF(LoanIsGood,IF(ROW()-ROW(PaymentSchedule3[[#Headers],[Payment number]])&gt;ScheduledNumberOfPayments,"",ROW()-ROW(PaymentSchedule3[[#Headers],[Payment number]])),"")</f>
        <v/>
      </c>
      <c r="C309" s="9" t="str">
        <f ca="1">IF(PaymentSchedule3[[#This Row],[Payment number]]&lt;&gt;"",EOMONTH(LoanStartDate,ROW(PaymentSchedule3[[#This Row],[Payment number]])-ROW(PaymentSchedule3[[#Headers],[Payment number]])-2)+DAY(LoanStartDate),"")</f>
        <v/>
      </c>
      <c r="D309" s="3" t="str">
        <f ca="1">IF(PaymentSchedule3[[#This Row],[Payment number]]&lt;&gt;"",IF(ROW()-ROW(PaymentSchedule3[[#Headers],[Beginning
balance]])=1,LoanAmount,INDEX(PaymentSchedule3[Ending
balance],ROW()-ROW(PaymentSchedule3[[#Headers],[Beginning
balance]])-1)),"")</f>
        <v/>
      </c>
      <c r="E309" s="3" t="str">
        <f ca="1">IF(PaymentSchedule3[[#This Row],[Payment number]]&lt;&gt;"",ScheduledPayment,"")</f>
        <v/>
      </c>
      <c r="F30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9" s="3" t="str">
        <f ca="1">IF(PaymentSchedule3[[#This Row],[Payment number]]&lt;&gt;"",PaymentSchedule3[[#This Row],[Total
payment]]-PaymentSchedule3[[#This Row],[Interest]],"")</f>
        <v/>
      </c>
      <c r="I309" s="3" t="str">
        <f ca="1">IF(PaymentSchedule3[[#This Row],[Payment number]]&lt;&gt;"",PaymentSchedule3[[#This Row],[Beginning
balance]]*(InterestRate/PaymentsPerYear),"")</f>
        <v/>
      </c>
      <c r="J309" s="3" t="str">
        <f ca="1">IF(PaymentSchedule3[[#This Row],[Payment number]]&lt;&gt;"",IF(PaymentSchedule3[[#This Row],[Scheduled payment]]+PaymentSchedule3[[#This Row],[Extra
payment]]&lt;=PaymentSchedule3[[#This Row],[Beginning
balance]],PaymentSchedule3[[#This Row],[Beginning
balance]]-PaymentSchedule3[[#This Row],[Principal]],0),"")</f>
        <v/>
      </c>
      <c r="K309" s="3" t="str">
        <f ca="1">IF(PaymentSchedule3[[#This Row],[Payment number]]&lt;&gt;"",SUM(INDEX(PaymentSchedule3[Interest],1,1):PaymentSchedule3[[#This Row],[Interest]]),"")</f>
        <v/>
      </c>
    </row>
    <row r="310" spans="2:11" ht="21" customHeight="1" x14ac:dyDescent="0.2">
      <c r="B310" s="5" t="str">
        <f ca="1">IF(LoanIsGood,IF(ROW()-ROW(PaymentSchedule3[[#Headers],[Payment number]])&gt;ScheduledNumberOfPayments,"",ROW()-ROW(PaymentSchedule3[[#Headers],[Payment number]])),"")</f>
        <v/>
      </c>
      <c r="C310" s="9" t="str">
        <f ca="1">IF(PaymentSchedule3[[#This Row],[Payment number]]&lt;&gt;"",EOMONTH(LoanStartDate,ROW(PaymentSchedule3[[#This Row],[Payment number]])-ROW(PaymentSchedule3[[#Headers],[Payment number]])-2)+DAY(LoanStartDate),"")</f>
        <v/>
      </c>
      <c r="D310" s="3" t="str">
        <f ca="1">IF(PaymentSchedule3[[#This Row],[Payment number]]&lt;&gt;"",IF(ROW()-ROW(PaymentSchedule3[[#Headers],[Beginning
balance]])=1,LoanAmount,INDEX(PaymentSchedule3[Ending
balance],ROW()-ROW(PaymentSchedule3[[#Headers],[Beginning
balance]])-1)),"")</f>
        <v/>
      </c>
      <c r="E310" s="3" t="str">
        <f ca="1">IF(PaymentSchedule3[[#This Row],[Payment number]]&lt;&gt;"",ScheduledPayment,"")</f>
        <v/>
      </c>
      <c r="F31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0" s="3" t="str">
        <f ca="1">IF(PaymentSchedule3[[#This Row],[Payment number]]&lt;&gt;"",PaymentSchedule3[[#This Row],[Total
payment]]-PaymentSchedule3[[#This Row],[Interest]],"")</f>
        <v/>
      </c>
      <c r="I310" s="3" t="str">
        <f ca="1">IF(PaymentSchedule3[[#This Row],[Payment number]]&lt;&gt;"",PaymentSchedule3[[#This Row],[Beginning
balance]]*(InterestRate/PaymentsPerYear),"")</f>
        <v/>
      </c>
      <c r="J310" s="3" t="str">
        <f ca="1">IF(PaymentSchedule3[[#This Row],[Payment number]]&lt;&gt;"",IF(PaymentSchedule3[[#This Row],[Scheduled payment]]+PaymentSchedule3[[#This Row],[Extra
payment]]&lt;=PaymentSchedule3[[#This Row],[Beginning
balance]],PaymentSchedule3[[#This Row],[Beginning
balance]]-PaymentSchedule3[[#This Row],[Principal]],0),"")</f>
        <v/>
      </c>
      <c r="K310" s="3" t="str">
        <f ca="1">IF(PaymentSchedule3[[#This Row],[Payment number]]&lt;&gt;"",SUM(INDEX(PaymentSchedule3[Interest],1,1):PaymentSchedule3[[#This Row],[Interest]]),"")</f>
        <v/>
      </c>
    </row>
    <row r="311" spans="2:11" ht="21" customHeight="1" x14ac:dyDescent="0.2">
      <c r="B311" s="5" t="str">
        <f ca="1">IF(LoanIsGood,IF(ROW()-ROW(PaymentSchedule3[[#Headers],[Payment number]])&gt;ScheduledNumberOfPayments,"",ROW()-ROW(PaymentSchedule3[[#Headers],[Payment number]])),"")</f>
        <v/>
      </c>
      <c r="C311" s="9" t="str">
        <f ca="1">IF(PaymentSchedule3[[#This Row],[Payment number]]&lt;&gt;"",EOMONTH(LoanStartDate,ROW(PaymentSchedule3[[#This Row],[Payment number]])-ROW(PaymentSchedule3[[#Headers],[Payment number]])-2)+DAY(LoanStartDate),"")</f>
        <v/>
      </c>
      <c r="D311" s="3" t="str">
        <f ca="1">IF(PaymentSchedule3[[#This Row],[Payment number]]&lt;&gt;"",IF(ROW()-ROW(PaymentSchedule3[[#Headers],[Beginning
balance]])=1,LoanAmount,INDEX(PaymentSchedule3[Ending
balance],ROW()-ROW(PaymentSchedule3[[#Headers],[Beginning
balance]])-1)),"")</f>
        <v/>
      </c>
      <c r="E311" s="3" t="str">
        <f ca="1">IF(PaymentSchedule3[[#This Row],[Payment number]]&lt;&gt;"",ScheduledPayment,"")</f>
        <v/>
      </c>
      <c r="F31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1" s="3" t="str">
        <f ca="1">IF(PaymentSchedule3[[#This Row],[Payment number]]&lt;&gt;"",PaymentSchedule3[[#This Row],[Total
payment]]-PaymentSchedule3[[#This Row],[Interest]],"")</f>
        <v/>
      </c>
      <c r="I311" s="3" t="str">
        <f ca="1">IF(PaymentSchedule3[[#This Row],[Payment number]]&lt;&gt;"",PaymentSchedule3[[#This Row],[Beginning
balance]]*(InterestRate/PaymentsPerYear),"")</f>
        <v/>
      </c>
      <c r="J311" s="3" t="str">
        <f ca="1">IF(PaymentSchedule3[[#This Row],[Payment number]]&lt;&gt;"",IF(PaymentSchedule3[[#This Row],[Scheduled payment]]+PaymentSchedule3[[#This Row],[Extra
payment]]&lt;=PaymentSchedule3[[#This Row],[Beginning
balance]],PaymentSchedule3[[#This Row],[Beginning
balance]]-PaymentSchedule3[[#This Row],[Principal]],0),"")</f>
        <v/>
      </c>
      <c r="K311" s="3" t="str">
        <f ca="1">IF(PaymentSchedule3[[#This Row],[Payment number]]&lt;&gt;"",SUM(INDEX(PaymentSchedule3[Interest],1,1):PaymentSchedule3[[#This Row],[Interest]]),"")</f>
        <v/>
      </c>
    </row>
    <row r="312" spans="2:11" ht="21" customHeight="1" x14ac:dyDescent="0.2">
      <c r="B312" s="5" t="str">
        <f ca="1">IF(LoanIsGood,IF(ROW()-ROW(PaymentSchedule3[[#Headers],[Payment number]])&gt;ScheduledNumberOfPayments,"",ROW()-ROW(PaymentSchedule3[[#Headers],[Payment number]])),"")</f>
        <v/>
      </c>
      <c r="C312" s="9" t="str">
        <f ca="1">IF(PaymentSchedule3[[#This Row],[Payment number]]&lt;&gt;"",EOMONTH(LoanStartDate,ROW(PaymentSchedule3[[#This Row],[Payment number]])-ROW(PaymentSchedule3[[#Headers],[Payment number]])-2)+DAY(LoanStartDate),"")</f>
        <v/>
      </c>
      <c r="D312" s="3" t="str">
        <f ca="1">IF(PaymentSchedule3[[#This Row],[Payment number]]&lt;&gt;"",IF(ROW()-ROW(PaymentSchedule3[[#Headers],[Beginning
balance]])=1,LoanAmount,INDEX(PaymentSchedule3[Ending
balance],ROW()-ROW(PaymentSchedule3[[#Headers],[Beginning
balance]])-1)),"")</f>
        <v/>
      </c>
      <c r="E312" s="3" t="str">
        <f ca="1">IF(PaymentSchedule3[[#This Row],[Payment number]]&lt;&gt;"",ScheduledPayment,"")</f>
        <v/>
      </c>
      <c r="F31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2" s="3" t="str">
        <f ca="1">IF(PaymentSchedule3[[#This Row],[Payment number]]&lt;&gt;"",PaymentSchedule3[[#This Row],[Total
payment]]-PaymentSchedule3[[#This Row],[Interest]],"")</f>
        <v/>
      </c>
      <c r="I312" s="3" t="str">
        <f ca="1">IF(PaymentSchedule3[[#This Row],[Payment number]]&lt;&gt;"",PaymentSchedule3[[#This Row],[Beginning
balance]]*(InterestRate/PaymentsPerYear),"")</f>
        <v/>
      </c>
      <c r="J312" s="3" t="str">
        <f ca="1">IF(PaymentSchedule3[[#This Row],[Payment number]]&lt;&gt;"",IF(PaymentSchedule3[[#This Row],[Scheduled payment]]+PaymentSchedule3[[#This Row],[Extra
payment]]&lt;=PaymentSchedule3[[#This Row],[Beginning
balance]],PaymentSchedule3[[#This Row],[Beginning
balance]]-PaymentSchedule3[[#This Row],[Principal]],0),"")</f>
        <v/>
      </c>
      <c r="K312" s="3" t="str">
        <f ca="1">IF(PaymentSchedule3[[#This Row],[Payment number]]&lt;&gt;"",SUM(INDEX(PaymentSchedule3[Interest],1,1):PaymentSchedule3[[#This Row],[Interest]]),"")</f>
        <v/>
      </c>
    </row>
    <row r="313" spans="2:11" ht="21" customHeight="1" x14ac:dyDescent="0.2">
      <c r="B313" s="5" t="str">
        <f ca="1">IF(LoanIsGood,IF(ROW()-ROW(PaymentSchedule3[[#Headers],[Payment number]])&gt;ScheduledNumberOfPayments,"",ROW()-ROW(PaymentSchedule3[[#Headers],[Payment number]])),"")</f>
        <v/>
      </c>
      <c r="C313" s="9" t="str">
        <f ca="1">IF(PaymentSchedule3[[#This Row],[Payment number]]&lt;&gt;"",EOMONTH(LoanStartDate,ROW(PaymentSchedule3[[#This Row],[Payment number]])-ROW(PaymentSchedule3[[#Headers],[Payment number]])-2)+DAY(LoanStartDate),"")</f>
        <v/>
      </c>
      <c r="D313" s="3" t="str">
        <f ca="1">IF(PaymentSchedule3[[#This Row],[Payment number]]&lt;&gt;"",IF(ROW()-ROW(PaymentSchedule3[[#Headers],[Beginning
balance]])=1,LoanAmount,INDEX(PaymentSchedule3[Ending
balance],ROW()-ROW(PaymentSchedule3[[#Headers],[Beginning
balance]])-1)),"")</f>
        <v/>
      </c>
      <c r="E313" s="3" t="str">
        <f ca="1">IF(PaymentSchedule3[[#This Row],[Payment number]]&lt;&gt;"",ScheduledPayment,"")</f>
        <v/>
      </c>
      <c r="F31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3" s="3" t="str">
        <f ca="1">IF(PaymentSchedule3[[#This Row],[Payment number]]&lt;&gt;"",PaymentSchedule3[[#This Row],[Total
payment]]-PaymentSchedule3[[#This Row],[Interest]],"")</f>
        <v/>
      </c>
      <c r="I313" s="3" t="str">
        <f ca="1">IF(PaymentSchedule3[[#This Row],[Payment number]]&lt;&gt;"",PaymentSchedule3[[#This Row],[Beginning
balance]]*(InterestRate/PaymentsPerYear),"")</f>
        <v/>
      </c>
      <c r="J313" s="3" t="str">
        <f ca="1">IF(PaymentSchedule3[[#This Row],[Payment number]]&lt;&gt;"",IF(PaymentSchedule3[[#This Row],[Scheduled payment]]+PaymentSchedule3[[#This Row],[Extra
payment]]&lt;=PaymentSchedule3[[#This Row],[Beginning
balance]],PaymentSchedule3[[#This Row],[Beginning
balance]]-PaymentSchedule3[[#This Row],[Principal]],0),"")</f>
        <v/>
      </c>
      <c r="K313" s="3" t="str">
        <f ca="1">IF(PaymentSchedule3[[#This Row],[Payment number]]&lt;&gt;"",SUM(INDEX(PaymentSchedule3[Interest],1,1):PaymentSchedule3[[#This Row],[Interest]]),"")</f>
        <v/>
      </c>
    </row>
    <row r="314" spans="2:11" ht="21" customHeight="1" x14ac:dyDescent="0.2">
      <c r="B314" s="5" t="str">
        <f ca="1">IF(LoanIsGood,IF(ROW()-ROW(PaymentSchedule3[[#Headers],[Payment number]])&gt;ScheduledNumberOfPayments,"",ROW()-ROW(PaymentSchedule3[[#Headers],[Payment number]])),"")</f>
        <v/>
      </c>
      <c r="C314" s="9" t="str">
        <f ca="1">IF(PaymentSchedule3[[#This Row],[Payment number]]&lt;&gt;"",EOMONTH(LoanStartDate,ROW(PaymentSchedule3[[#This Row],[Payment number]])-ROW(PaymentSchedule3[[#Headers],[Payment number]])-2)+DAY(LoanStartDate),"")</f>
        <v/>
      </c>
      <c r="D314" s="3" t="str">
        <f ca="1">IF(PaymentSchedule3[[#This Row],[Payment number]]&lt;&gt;"",IF(ROW()-ROW(PaymentSchedule3[[#Headers],[Beginning
balance]])=1,LoanAmount,INDEX(PaymentSchedule3[Ending
balance],ROW()-ROW(PaymentSchedule3[[#Headers],[Beginning
balance]])-1)),"")</f>
        <v/>
      </c>
      <c r="E314" s="3" t="str">
        <f ca="1">IF(PaymentSchedule3[[#This Row],[Payment number]]&lt;&gt;"",ScheduledPayment,"")</f>
        <v/>
      </c>
      <c r="F31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4" s="3" t="str">
        <f ca="1">IF(PaymentSchedule3[[#This Row],[Payment number]]&lt;&gt;"",PaymentSchedule3[[#This Row],[Total
payment]]-PaymentSchedule3[[#This Row],[Interest]],"")</f>
        <v/>
      </c>
      <c r="I314" s="3" t="str">
        <f ca="1">IF(PaymentSchedule3[[#This Row],[Payment number]]&lt;&gt;"",PaymentSchedule3[[#This Row],[Beginning
balance]]*(InterestRate/PaymentsPerYear),"")</f>
        <v/>
      </c>
      <c r="J314" s="3" t="str">
        <f ca="1">IF(PaymentSchedule3[[#This Row],[Payment number]]&lt;&gt;"",IF(PaymentSchedule3[[#This Row],[Scheduled payment]]+PaymentSchedule3[[#This Row],[Extra
payment]]&lt;=PaymentSchedule3[[#This Row],[Beginning
balance]],PaymentSchedule3[[#This Row],[Beginning
balance]]-PaymentSchedule3[[#This Row],[Principal]],0),"")</f>
        <v/>
      </c>
      <c r="K314" s="3" t="str">
        <f ca="1">IF(PaymentSchedule3[[#This Row],[Payment number]]&lt;&gt;"",SUM(INDEX(PaymentSchedule3[Interest],1,1):PaymentSchedule3[[#This Row],[Interest]]),"")</f>
        <v/>
      </c>
    </row>
    <row r="315" spans="2:11" ht="21" customHeight="1" x14ac:dyDescent="0.2">
      <c r="B315" s="5" t="str">
        <f ca="1">IF(LoanIsGood,IF(ROW()-ROW(PaymentSchedule3[[#Headers],[Payment number]])&gt;ScheduledNumberOfPayments,"",ROW()-ROW(PaymentSchedule3[[#Headers],[Payment number]])),"")</f>
        <v/>
      </c>
      <c r="C315" s="9" t="str">
        <f ca="1">IF(PaymentSchedule3[[#This Row],[Payment number]]&lt;&gt;"",EOMONTH(LoanStartDate,ROW(PaymentSchedule3[[#This Row],[Payment number]])-ROW(PaymentSchedule3[[#Headers],[Payment number]])-2)+DAY(LoanStartDate),"")</f>
        <v/>
      </c>
      <c r="D315" s="3" t="str">
        <f ca="1">IF(PaymentSchedule3[[#This Row],[Payment number]]&lt;&gt;"",IF(ROW()-ROW(PaymentSchedule3[[#Headers],[Beginning
balance]])=1,LoanAmount,INDEX(PaymentSchedule3[Ending
balance],ROW()-ROW(PaymentSchedule3[[#Headers],[Beginning
balance]])-1)),"")</f>
        <v/>
      </c>
      <c r="E315" s="3" t="str">
        <f ca="1">IF(PaymentSchedule3[[#This Row],[Payment number]]&lt;&gt;"",ScheduledPayment,"")</f>
        <v/>
      </c>
      <c r="F31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5" s="3" t="str">
        <f ca="1">IF(PaymentSchedule3[[#This Row],[Payment number]]&lt;&gt;"",PaymentSchedule3[[#This Row],[Total
payment]]-PaymentSchedule3[[#This Row],[Interest]],"")</f>
        <v/>
      </c>
      <c r="I315" s="3" t="str">
        <f ca="1">IF(PaymentSchedule3[[#This Row],[Payment number]]&lt;&gt;"",PaymentSchedule3[[#This Row],[Beginning
balance]]*(InterestRate/PaymentsPerYear),"")</f>
        <v/>
      </c>
      <c r="J315" s="3" t="str">
        <f ca="1">IF(PaymentSchedule3[[#This Row],[Payment number]]&lt;&gt;"",IF(PaymentSchedule3[[#This Row],[Scheduled payment]]+PaymentSchedule3[[#This Row],[Extra
payment]]&lt;=PaymentSchedule3[[#This Row],[Beginning
balance]],PaymentSchedule3[[#This Row],[Beginning
balance]]-PaymentSchedule3[[#This Row],[Principal]],0),"")</f>
        <v/>
      </c>
      <c r="K315" s="3" t="str">
        <f ca="1">IF(PaymentSchedule3[[#This Row],[Payment number]]&lt;&gt;"",SUM(INDEX(PaymentSchedule3[Interest],1,1):PaymentSchedule3[[#This Row],[Interest]]),"")</f>
        <v/>
      </c>
    </row>
    <row r="316" spans="2:11" ht="21" customHeight="1" x14ac:dyDescent="0.2">
      <c r="B316" s="5" t="str">
        <f ca="1">IF(LoanIsGood,IF(ROW()-ROW(PaymentSchedule3[[#Headers],[Payment number]])&gt;ScheduledNumberOfPayments,"",ROW()-ROW(PaymentSchedule3[[#Headers],[Payment number]])),"")</f>
        <v/>
      </c>
      <c r="C316" s="9" t="str">
        <f ca="1">IF(PaymentSchedule3[[#This Row],[Payment number]]&lt;&gt;"",EOMONTH(LoanStartDate,ROW(PaymentSchedule3[[#This Row],[Payment number]])-ROW(PaymentSchedule3[[#Headers],[Payment number]])-2)+DAY(LoanStartDate),"")</f>
        <v/>
      </c>
      <c r="D316" s="3" t="str">
        <f ca="1">IF(PaymentSchedule3[[#This Row],[Payment number]]&lt;&gt;"",IF(ROW()-ROW(PaymentSchedule3[[#Headers],[Beginning
balance]])=1,LoanAmount,INDEX(PaymentSchedule3[Ending
balance],ROW()-ROW(PaymentSchedule3[[#Headers],[Beginning
balance]])-1)),"")</f>
        <v/>
      </c>
      <c r="E316" s="3" t="str">
        <f ca="1">IF(PaymentSchedule3[[#This Row],[Payment number]]&lt;&gt;"",ScheduledPayment,"")</f>
        <v/>
      </c>
      <c r="F31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6" s="3" t="str">
        <f ca="1">IF(PaymentSchedule3[[#This Row],[Payment number]]&lt;&gt;"",PaymentSchedule3[[#This Row],[Total
payment]]-PaymentSchedule3[[#This Row],[Interest]],"")</f>
        <v/>
      </c>
      <c r="I316" s="3" t="str">
        <f ca="1">IF(PaymentSchedule3[[#This Row],[Payment number]]&lt;&gt;"",PaymentSchedule3[[#This Row],[Beginning
balance]]*(InterestRate/PaymentsPerYear),"")</f>
        <v/>
      </c>
      <c r="J316" s="3" t="str">
        <f ca="1">IF(PaymentSchedule3[[#This Row],[Payment number]]&lt;&gt;"",IF(PaymentSchedule3[[#This Row],[Scheduled payment]]+PaymentSchedule3[[#This Row],[Extra
payment]]&lt;=PaymentSchedule3[[#This Row],[Beginning
balance]],PaymentSchedule3[[#This Row],[Beginning
balance]]-PaymentSchedule3[[#This Row],[Principal]],0),"")</f>
        <v/>
      </c>
      <c r="K316" s="3" t="str">
        <f ca="1">IF(PaymentSchedule3[[#This Row],[Payment number]]&lt;&gt;"",SUM(INDEX(PaymentSchedule3[Interest],1,1):PaymentSchedule3[[#This Row],[Interest]]),"")</f>
        <v/>
      </c>
    </row>
    <row r="317" spans="2:11" ht="21" customHeight="1" x14ac:dyDescent="0.2">
      <c r="B317" s="5" t="str">
        <f ca="1">IF(LoanIsGood,IF(ROW()-ROW(PaymentSchedule3[[#Headers],[Payment number]])&gt;ScheduledNumberOfPayments,"",ROW()-ROW(PaymentSchedule3[[#Headers],[Payment number]])),"")</f>
        <v/>
      </c>
      <c r="C317" s="9" t="str">
        <f ca="1">IF(PaymentSchedule3[[#This Row],[Payment number]]&lt;&gt;"",EOMONTH(LoanStartDate,ROW(PaymentSchedule3[[#This Row],[Payment number]])-ROW(PaymentSchedule3[[#Headers],[Payment number]])-2)+DAY(LoanStartDate),"")</f>
        <v/>
      </c>
      <c r="D317" s="3" t="str">
        <f ca="1">IF(PaymentSchedule3[[#This Row],[Payment number]]&lt;&gt;"",IF(ROW()-ROW(PaymentSchedule3[[#Headers],[Beginning
balance]])=1,LoanAmount,INDEX(PaymentSchedule3[Ending
balance],ROW()-ROW(PaymentSchedule3[[#Headers],[Beginning
balance]])-1)),"")</f>
        <v/>
      </c>
      <c r="E317" s="3" t="str">
        <f ca="1">IF(PaymentSchedule3[[#This Row],[Payment number]]&lt;&gt;"",ScheduledPayment,"")</f>
        <v/>
      </c>
      <c r="F31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7" s="3" t="str">
        <f ca="1">IF(PaymentSchedule3[[#This Row],[Payment number]]&lt;&gt;"",PaymentSchedule3[[#This Row],[Total
payment]]-PaymentSchedule3[[#This Row],[Interest]],"")</f>
        <v/>
      </c>
      <c r="I317" s="3" t="str">
        <f ca="1">IF(PaymentSchedule3[[#This Row],[Payment number]]&lt;&gt;"",PaymentSchedule3[[#This Row],[Beginning
balance]]*(InterestRate/PaymentsPerYear),"")</f>
        <v/>
      </c>
      <c r="J317" s="3" t="str">
        <f ca="1">IF(PaymentSchedule3[[#This Row],[Payment number]]&lt;&gt;"",IF(PaymentSchedule3[[#This Row],[Scheduled payment]]+PaymentSchedule3[[#This Row],[Extra
payment]]&lt;=PaymentSchedule3[[#This Row],[Beginning
balance]],PaymentSchedule3[[#This Row],[Beginning
balance]]-PaymentSchedule3[[#This Row],[Principal]],0),"")</f>
        <v/>
      </c>
      <c r="K317" s="3" t="str">
        <f ca="1">IF(PaymentSchedule3[[#This Row],[Payment number]]&lt;&gt;"",SUM(INDEX(PaymentSchedule3[Interest],1,1):PaymentSchedule3[[#This Row],[Interest]]),"")</f>
        <v/>
      </c>
    </row>
    <row r="318" spans="2:11" ht="21" customHeight="1" x14ac:dyDescent="0.2">
      <c r="B318" s="5" t="str">
        <f ca="1">IF(LoanIsGood,IF(ROW()-ROW(PaymentSchedule3[[#Headers],[Payment number]])&gt;ScheduledNumberOfPayments,"",ROW()-ROW(PaymentSchedule3[[#Headers],[Payment number]])),"")</f>
        <v/>
      </c>
      <c r="C318" s="9" t="str">
        <f ca="1">IF(PaymentSchedule3[[#This Row],[Payment number]]&lt;&gt;"",EOMONTH(LoanStartDate,ROW(PaymentSchedule3[[#This Row],[Payment number]])-ROW(PaymentSchedule3[[#Headers],[Payment number]])-2)+DAY(LoanStartDate),"")</f>
        <v/>
      </c>
      <c r="D318" s="3" t="str">
        <f ca="1">IF(PaymentSchedule3[[#This Row],[Payment number]]&lt;&gt;"",IF(ROW()-ROW(PaymentSchedule3[[#Headers],[Beginning
balance]])=1,LoanAmount,INDEX(PaymentSchedule3[Ending
balance],ROW()-ROW(PaymentSchedule3[[#Headers],[Beginning
balance]])-1)),"")</f>
        <v/>
      </c>
      <c r="E318" s="3" t="str">
        <f ca="1">IF(PaymentSchedule3[[#This Row],[Payment number]]&lt;&gt;"",ScheduledPayment,"")</f>
        <v/>
      </c>
      <c r="F31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8" s="3" t="str">
        <f ca="1">IF(PaymentSchedule3[[#This Row],[Payment number]]&lt;&gt;"",PaymentSchedule3[[#This Row],[Total
payment]]-PaymentSchedule3[[#This Row],[Interest]],"")</f>
        <v/>
      </c>
      <c r="I318" s="3" t="str">
        <f ca="1">IF(PaymentSchedule3[[#This Row],[Payment number]]&lt;&gt;"",PaymentSchedule3[[#This Row],[Beginning
balance]]*(InterestRate/PaymentsPerYear),"")</f>
        <v/>
      </c>
      <c r="J318" s="3" t="str">
        <f ca="1">IF(PaymentSchedule3[[#This Row],[Payment number]]&lt;&gt;"",IF(PaymentSchedule3[[#This Row],[Scheduled payment]]+PaymentSchedule3[[#This Row],[Extra
payment]]&lt;=PaymentSchedule3[[#This Row],[Beginning
balance]],PaymentSchedule3[[#This Row],[Beginning
balance]]-PaymentSchedule3[[#This Row],[Principal]],0),"")</f>
        <v/>
      </c>
      <c r="K318" s="3" t="str">
        <f ca="1">IF(PaymentSchedule3[[#This Row],[Payment number]]&lt;&gt;"",SUM(INDEX(PaymentSchedule3[Interest],1,1):PaymentSchedule3[[#This Row],[Interest]]),"")</f>
        <v/>
      </c>
    </row>
    <row r="319" spans="2:11" ht="21" customHeight="1" x14ac:dyDescent="0.2">
      <c r="B319" s="5" t="str">
        <f ca="1">IF(LoanIsGood,IF(ROW()-ROW(PaymentSchedule3[[#Headers],[Payment number]])&gt;ScheduledNumberOfPayments,"",ROW()-ROW(PaymentSchedule3[[#Headers],[Payment number]])),"")</f>
        <v/>
      </c>
      <c r="C319" s="9" t="str">
        <f ca="1">IF(PaymentSchedule3[[#This Row],[Payment number]]&lt;&gt;"",EOMONTH(LoanStartDate,ROW(PaymentSchedule3[[#This Row],[Payment number]])-ROW(PaymentSchedule3[[#Headers],[Payment number]])-2)+DAY(LoanStartDate),"")</f>
        <v/>
      </c>
      <c r="D319" s="3" t="str">
        <f ca="1">IF(PaymentSchedule3[[#This Row],[Payment number]]&lt;&gt;"",IF(ROW()-ROW(PaymentSchedule3[[#Headers],[Beginning
balance]])=1,LoanAmount,INDEX(PaymentSchedule3[Ending
balance],ROW()-ROW(PaymentSchedule3[[#Headers],[Beginning
balance]])-1)),"")</f>
        <v/>
      </c>
      <c r="E319" s="3" t="str">
        <f ca="1">IF(PaymentSchedule3[[#This Row],[Payment number]]&lt;&gt;"",ScheduledPayment,"")</f>
        <v/>
      </c>
      <c r="F31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9" s="3" t="str">
        <f ca="1">IF(PaymentSchedule3[[#This Row],[Payment number]]&lt;&gt;"",PaymentSchedule3[[#This Row],[Total
payment]]-PaymentSchedule3[[#This Row],[Interest]],"")</f>
        <v/>
      </c>
      <c r="I319" s="3" t="str">
        <f ca="1">IF(PaymentSchedule3[[#This Row],[Payment number]]&lt;&gt;"",PaymentSchedule3[[#This Row],[Beginning
balance]]*(InterestRate/PaymentsPerYear),"")</f>
        <v/>
      </c>
      <c r="J319" s="3" t="str">
        <f ca="1">IF(PaymentSchedule3[[#This Row],[Payment number]]&lt;&gt;"",IF(PaymentSchedule3[[#This Row],[Scheduled payment]]+PaymentSchedule3[[#This Row],[Extra
payment]]&lt;=PaymentSchedule3[[#This Row],[Beginning
balance]],PaymentSchedule3[[#This Row],[Beginning
balance]]-PaymentSchedule3[[#This Row],[Principal]],0),"")</f>
        <v/>
      </c>
      <c r="K319" s="3" t="str">
        <f ca="1">IF(PaymentSchedule3[[#This Row],[Payment number]]&lt;&gt;"",SUM(INDEX(PaymentSchedule3[Interest],1,1):PaymentSchedule3[[#This Row],[Interest]]),"")</f>
        <v/>
      </c>
    </row>
    <row r="320" spans="2:11" ht="21" customHeight="1" x14ac:dyDescent="0.2">
      <c r="B320" s="5" t="str">
        <f ca="1">IF(LoanIsGood,IF(ROW()-ROW(PaymentSchedule3[[#Headers],[Payment number]])&gt;ScheduledNumberOfPayments,"",ROW()-ROW(PaymentSchedule3[[#Headers],[Payment number]])),"")</f>
        <v/>
      </c>
      <c r="C320" s="9" t="str">
        <f ca="1">IF(PaymentSchedule3[[#This Row],[Payment number]]&lt;&gt;"",EOMONTH(LoanStartDate,ROW(PaymentSchedule3[[#This Row],[Payment number]])-ROW(PaymentSchedule3[[#Headers],[Payment number]])-2)+DAY(LoanStartDate),"")</f>
        <v/>
      </c>
      <c r="D320" s="3" t="str">
        <f ca="1">IF(PaymentSchedule3[[#This Row],[Payment number]]&lt;&gt;"",IF(ROW()-ROW(PaymentSchedule3[[#Headers],[Beginning
balance]])=1,LoanAmount,INDEX(PaymentSchedule3[Ending
balance],ROW()-ROW(PaymentSchedule3[[#Headers],[Beginning
balance]])-1)),"")</f>
        <v/>
      </c>
      <c r="E320" s="3" t="str">
        <f ca="1">IF(PaymentSchedule3[[#This Row],[Payment number]]&lt;&gt;"",ScheduledPayment,"")</f>
        <v/>
      </c>
      <c r="F32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0" s="3" t="str">
        <f ca="1">IF(PaymentSchedule3[[#This Row],[Payment number]]&lt;&gt;"",PaymentSchedule3[[#This Row],[Total
payment]]-PaymentSchedule3[[#This Row],[Interest]],"")</f>
        <v/>
      </c>
      <c r="I320" s="3" t="str">
        <f ca="1">IF(PaymentSchedule3[[#This Row],[Payment number]]&lt;&gt;"",PaymentSchedule3[[#This Row],[Beginning
balance]]*(InterestRate/PaymentsPerYear),"")</f>
        <v/>
      </c>
      <c r="J320" s="3" t="str">
        <f ca="1">IF(PaymentSchedule3[[#This Row],[Payment number]]&lt;&gt;"",IF(PaymentSchedule3[[#This Row],[Scheduled payment]]+PaymentSchedule3[[#This Row],[Extra
payment]]&lt;=PaymentSchedule3[[#This Row],[Beginning
balance]],PaymentSchedule3[[#This Row],[Beginning
balance]]-PaymentSchedule3[[#This Row],[Principal]],0),"")</f>
        <v/>
      </c>
      <c r="K320" s="3" t="str">
        <f ca="1">IF(PaymentSchedule3[[#This Row],[Payment number]]&lt;&gt;"",SUM(INDEX(PaymentSchedule3[Interest],1,1):PaymentSchedule3[[#This Row],[Interest]]),"")</f>
        <v/>
      </c>
    </row>
    <row r="321" spans="2:11" ht="21" customHeight="1" x14ac:dyDescent="0.2">
      <c r="B321" s="5" t="str">
        <f ca="1">IF(LoanIsGood,IF(ROW()-ROW(PaymentSchedule3[[#Headers],[Payment number]])&gt;ScheduledNumberOfPayments,"",ROW()-ROW(PaymentSchedule3[[#Headers],[Payment number]])),"")</f>
        <v/>
      </c>
      <c r="C321" s="9" t="str">
        <f ca="1">IF(PaymentSchedule3[[#This Row],[Payment number]]&lt;&gt;"",EOMONTH(LoanStartDate,ROW(PaymentSchedule3[[#This Row],[Payment number]])-ROW(PaymentSchedule3[[#Headers],[Payment number]])-2)+DAY(LoanStartDate),"")</f>
        <v/>
      </c>
      <c r="D321" s="3" t="str">
        <f ca="1">IF(PaymentSchedule3[[#This Row],[Payment number]]&lt;&gt;"",IF(ROW()-ROW(PaymentSchedule3[[#Headers],[Beginning
balance]])=1,LoanAmount,INDEX(PaymentSchedule3[Ending
balance],ROW()-ROW(PaymentSchedule3[[#Headers],[Beginning
balance]])-1)),"")</f>
        <v/>
      </c>
      <c r="E321" s="3" t="str">
        <f ca="1">IF(PaymentSchedule3[[#This Row],[Payment number]]&lt;&gt;"",ScheduledPayment,"")</f>
        <v/>
      </c>
      <c r="F32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1" s="3" t="str">
        <f ca="1">IF(PaymentSchedule3[[#This Row],[Payment number]]&lt;&gt;"",PaymentSchedule3[[#This Row],[Total
payment]]-PaymentSchedule3[[#This Row],[Interest]],"")</f>
        <v/>
      </c>
      <c r="I321" s="3" t="str">
        <f ca="1">IF(PaymentSchedule3[[#This Row],[Payment number]]&lt;&gt;"",PaymentSchedule3[[#This Row],[Beginning
balance]]*(InterestRate/PaymentsPerYear),"")</f>
        <v/>
      </c>
      <c r="J321" s="3" t="str">
        <f ca="1">IF(PaymentSchedule3[[#This Row],[Payment number]]&lt;&gt;"",IF(PaymentSchedule3[[#This Row],[Scheduled payment]]+PaymentSchedule3[[#This Row],[Extra
payment]]&lt;=PaymentSchedule3[[#This Row],[Beginning
balance]],PaymentSchedule3[[#This Row],[Beginning
balance]]-PaymentSchedule3[[#This Row],[Principal]],0),"")</f>
        <v/>
      </c>
      <c r="K321" s="3" t="str">
        <f ca="1">IF(PaymentSchedule3[[#This Row],[Payment number]]&lt;&gt;"",SUM(INDEX(PaymentSchedule3[Interest],1,1):PaymentSchedule3[[#This Row],[Interest]]),"")</f>
        <v/>
      </c>
    </row>
    <row r="322" spans="2:11" ht="21" customHeight="1" x14ac:dyDescent="0.2">
      <c r="B322" s="5" t="str">
        <f ca="1">IF(LoanIsGood,IF(ROW()-ROW(PaymentSchedule3[[#Headers],[Payment number]])&gt;ScheduledNumberOfPayments,"",ROW()-ROW(PaymentSchedule3[[#Headers],[Payment number]])),"")</f>
        <v/>
      </c>
      <c r="C322" s="9" t="str">
        <f ca="1">IF(PaymentSchedule3[[#This Row],[Payment number]]&lt;&gt;"",EOMONTH(LoanStartDate,ROW(PaymentSchedule3[[#This Row],[Payment number]])-ROW(PaymentSchedule3[[#Headers],[Payment number]])-2)+DAY(LoanStartDate),"")</f>
        <v/>
      </c>
      <c r="D322" s="3" t="str">
        <f ca="1">IF(PaymentSchedule3[[#This Row],[Payment number]]&lt;&gt;"",IF(ROW()-ROW(PaymentSchedule3[[#Headers],[Beginning
balance]])=1,LoanAmount,INDEX(PaymentSchedule3[Ending
balance],ROW()-ROW(PaymentSchedule3[[#Headers],[Beginning
balance]])-1)),"")</f>
        <v/>
      </c>
      <c r="E322" s="3" t="str">
        <f ca="1">IF(PaymentSchedule3[[#This Row],[Payment number]]&lt;&gt;"",ScheduledPayment,"")</f>
        <v/>
      </c>
      <c r="F32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2" s="3" t="str">
        <f ca="1">IF(PaymentSchedule3[[#This Row],[Payment number]]&lt;&gt;"",PaymentSchedule3[[#This Row],[Total
payment]]-PaymentSchedule3[[#This Row],[Interest]],"")</f>
        <v/>
      </c>
      <c r="I322" s="3" t="str">
        <f ca="1">IF(PaymentSchedule3[[#This Row],[Payment number]]&lt;&gt;"",PaymentSchedule3[[#This Row],[Beginning
balance]]*(InterestRate/PaymentsPerYear),"")</f>
        <v/>
      </c>
      <c r="J322" s="3" t="str">
        <f ca="1">IF(PaymentSchedule3[[#This Row],[Payment number]]&lt;&gt;"",IF(PaymentSchedule3[[#This Row],[Scheduled payment]]+PaymentSchedule3[[#This Row],[Extra
payment]]&lt;=PaymentSchedule3[[#This Row],[Beginning
balance]],PaymentSchedule3[[#This Row],[Beginning
balance]]-PaymentSchedule3[[#This Row],[Principal]],0),"")</f>
        <v/>
      </c>
      <c r="K322" s="3" t="str">
        <f ca="1">IF(PaymentSchedule3[[#This Row],[Payment number]]&lt;&gt;"",SUM(INDEX(PaymentSchedule3[Interest],1,1):PaymentSchedule3[[#This Row],[Interest]]),"")</f>
        <v/>
      </c>
    </row>
    <row r="323" spans="2:11" ht="21" customHeight="1" x14ac:dyDescent="0.2">
      <c r="B323" s="5" t="str">
        <f ca="1">IF(LoanIsGood,IF(ROW()-ROW(PaymentSchedule3[[#Headers],[Payment number]])&gt;ScheduledNumberOfPayments,"",ROW()-ROW(PaymentSchedule3[[#Headers],[Payment number]])),"")</f>
        <v/>
      </c>
      <c r="C323" s="9" t="str">
        <f ca="1">IF(PaymentSchedule3[[#This Row],[Payment number]]&lt;&gt;"",EOMONTH(LoanStartDate,ROW(PaymentSchedule3[[#This Row],[Payment number]])-ROW(PaymentSchedule3[[#Headers],[Payment number]])-2)+DAY(LoanStartDate),"")</f>
        <v/>
      </c>
      <c r="D323" s="3" t="str">
        <f ca="1">IF(PaymentSchedule3[[#This Row],[Payment number]]&lt;&gt;"",IF(ROW()-ROW(PaymentSchedule3[[#Headers],[Beginning
balance]])=1,LoanAmount,INDEX(PaymentSchedule3[Ending
balance],ROW()-ROW(PaymentSchedule3[[#Headers],[Beginning
balance]])-1)),"")</f>
        <v/>
      </c>
      <c r="E323" s="3" t="str">
        <f ca="1">IF(PaymentSchedule3[[#This Row],[Payment number]]&lt;&gt;"",ScheduledPayment,"")</f>
        <v/>
      </c>
      <c r="F32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3" s="3" t="str">
        <f ca="1">IF(PaymentSchedule3[[#This Row],[Payment number]]&lt;&gt;"",PaymentSchedule3[[#This Row],[Total
payment]]-PaymentSchedule3[[#This Row],[Interest]],"")</f>
        <v/>
      </c>
      <c r="I323" s="3" t="str">
        <f ca="1">IF(PaymentSchedule3[[#This Row],[Payment number]]&lt;&gt;"",PaymentSchedule3[[#This Row],[Beginning
balance]]*(InterestRate/PaymentsPerYear),"")</f>
        <v/>
      </c>
      <c r="J323" s="3" t="str">
        <f ca="1">IF(PaymentSchedule3[[#This Row],[Payment number]]&lt;&gt;"",IF(PaymentSchedule3[[#This Row],[Scheduled payment]]+PaymentSchedule3[[#This Row],[Extra
payment]]&lt;=PaymentSchedule3[[#This Row],[Beginning
balance]],PaymentSchedule3[[#This Row],[Beginning
balance]]-PaymentSchedule3[[#This Row],[Principal]],0),"")</f>
        <v/>
      </c>
      <c r="K323" s="3" t="str">
        <f ca="1">IF(PaymentSchedule3[[#This Row],[Payment number]]&lt;&gt;"",SUM(INDEX(PaymentSchedule3[Interest],1,1):PaymentSchedule3[[#This Row],[Interest]]),"")</f>
        <v/>
      </c>
    </row>
    <row r="324" spans="2:11" ht="21" customHeight="1" x14ac:dyDescent="0.2">
      <c r="B324" s="5" t="str">
        <f ca="1">IF(LoanIsGood,IF(ROW()-ROW(PaymentSchedule3[[#Headers],[Payment number]])&gt;ScheduledNumberOfPayments,"",ROW()-ROW(PaymentSchedule3[[#Headers],[Payment number]])),"")</f>
        <v/>
      </c>
      <c r="C324" s="9" t="str">
        <f ca="1">IF(PaymentSchedule3[[#This Row],[Payment number]]&lt;&gt;"",EOMONTH(LoanStartDate,ROW(PaymentSchedule3[[#This Row],[Payment number]])-ROW(PaymentSchedule3[[#Headers],[Payment number]])-2)+DAY(LoanStartDate),"")</f>
        <v/>
      </c>
      <c r="D324" s="3" t="str">
        <f ca="1">IF(PaymentSchedule3[[#This Row],[Payment number]]&lt;&gt;"",IF(ROW()-ROW(PaymentSchedule3[[#Headers],[Beginning
balance]])=1,LoanAmount,INDEX(PaymentSchedule3[Ending
balance],ROW()-ROW(PaymentSchedule3[[#Headers],[Beginning
balance]])-1)),"")</f>
        <v/>
      </c>
      <c r="E324" s="3" t="str">
        <f ca="1">IF(PaymentSchedule3[[#This Row],[Payment number]]&lt;&gt;"",ScheduledPayment,"")</f>
        <v/>
      </c>
      <c r="F32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4" s="3" t="str">
        <f ca="1">IF(PaymentSchedule3[[#This Row],[Payment number]]&lt;&gt;"",PaymentSchedule3[[#This Row],[Total
payment]]-PaymentSchedule3[[#This Row],[Interest]],"")</f>
        <v/>
      </c>
      <c r="I324" s="3" t="str">
        <f ca="1">IF(PaymentSchedule3[[#This Row],[Payment number]]&lt;&gt;"",PaymentSchedule3[[#This Row],[Beginning
balance]]*(InterestRate/PaymentsPerYear),"")</f>
        <v/>
      </c>
      <c r="J324" s="3" t="str">
        <f ca="1">IF(PaymentSchedule3[[#This Row],[Payment number]]&lt;&gt;"",IF(PaymentSchedule3[[#This Row],[Scheduled payment]]+PaymentSchedule3[[#This Row],[Extra
payment]]&lt;=PaymentSchedule3[[#This Row],[Beginning
balance]],PaymentSchedule3[[#This Row],[Beginning
balance]]-PaymentSchedule3[[#This Row],[Principal]],0),"")</f>
        <v/>
      </c>
      <c r="K324" s="3" t="str">
        <f ca="1">IF(PaymentSchedule3[[#This Row],[Payment number]]&lt;&gt;"",SUM(INDEX(PaymentSchedule3[Interest],1,1):PaymentSchedule3[[#This Row],[Interest]]),"")</f>
        <v/>
      </c>
    </row>
    <row r="325" spans="2:11" ht="21" customHeight="1" x14ac:dyDescent="0.2">
      <c r="B325" s="5" t="str">
        <f ca="1">IF(LoanIsGood,IF(ROW()-ROW(PaymentSchedule3[[#Headers],[Payment number]])&gt;ScheduledNumberOfPayments,"",ROW()-ROW(PaymentSchedule3[[#Headers],[Payment number]])),"")</f>
        <v/>
      </c>
      <c r="C325" s="9" t="str">
        <f ca="1">IF(PaymentSchedule3[[#This Row],[Payment number]]&lt;&gt;"",EOMONTH(LoanStartDate,ROW(PaymentSchedule3[[#This Row],[Payment number]])-ROW(PaymentSchedule3[[#Headers],[Payment number]])-2)+DAY(LoanStartDate),"")</f>
        <v/>
      </c>
      <c r="D325" s="3" t="str">
        <f ca="1">IF(PaymentSchedule3[[#This Row],[Payment number]]&lt;&gt;"",IF(ROW()-ROW(PaymentSchedule3[[#Headers],[Beginning
balance]])=1,LoanAmount,INDEX(PaymentSchedule3[Ending
balance],ROW()-ROW(PaymentSchedule3[[#Headers],[Beginning
balance]])-1)),"")</f>
        <v/>
      </c>
      <c r="E325" s="3" t="str">
        <f ca="1">IF(PaymentSchedule3[[#This Row],[Payment number]]&lt;&gt;"",ScheduledPayment,"")</f>
        <v/>
      </c>
      <c r="F32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5" s="3" t="str">
        <f ca="1">IF(PaymentSchedule3[[#This Row],[Payment number]]&lt;&gt;"",PaymentSchedule3[[#This Row],[Total
payment]]-PaymentSchedule3[[#This Row],[Interest]],"")</f>
        <v/>
      </c>
      <c r="I325" s="3" t="str">
        <f ca="1">IF(PaymentSchedule3[[#This Row],[Payment number]]&lt;&gt;"",PaymentSchedule3[[#This Row],[Beginning
balance]]*(InterestRate/PaymentsPerYear),"")</f>
        <v/>
      </c>
      <c r="J325" s="3" t="str">
        <f ca="1">IF(PaymentSchedule3[[#This Row],[Payment number]]&lt;&gt;"",IF(PaymentSchedule3[[#This Row],[Scheduled payment]]+PaymentSchedule3[[#This Row],[Extra
payment]]&lt;=PaymentSchedule3[[#This Row],[Beginning
balance]],PaymentSchedule3[[#This Row],[Beginning
balance]]-PaymentSchedule3[[#This Row],[Principal]],0),"")</f>
        <v/>
      </c>
      <c r="K325" s="3" t="str">
        <f ca="1">IF(PaymentSchedule3[[#This Row],[Payment number]]&lt;&gt;"",SUM(INDEX(PaymentSchedule3[Interest],1,1):PaymentSchedule3[[#This Row],[Interest]]),"")</f>
        <v/>
      </c>
    </row>
    <row r="326" spans="2:11" ht="21" customHeight="1" x14ac:dyDescent="0.2">
      <c r="B326" s="5" t="str">
        <f ca="1">IF(LoanIsGood,IF(ROW()-ROW(PaymentSchedule3[[#Headers],[Payment number]])&gt;ScheduledNumberOfPayments,"",ROW()-ROW(PaymentSchedule3[[#Headers],[Payment number]])),"")</f>
        <v/>
      </c>
      <c r="C326" s="9" t="str">
        <f ca="1">IF(PaymentSchedule3[[#This Row],[Payment number]]&lt;&gt;"",EOMONTH(LoanStartDate,ROW(PaymentSchedule3[[#This Row],[Payment number]])-ROW(PaymentSchedule3[[#Headers],[Payment number]])-2)+DAY(LoanStartDate),"")</f>
        <v/>
      </c>
      <c r="D326" s="3" t="str">
        <f ca="1">IF(PaymentSchedule3[[#This Row],[Payment number]]&lt;&gt;"",IF(ROW()-ROW(PaymentSchedule3[[#Headers],[Beginning
balance]])=1,LoanAmount,INDEX(PaymentSchedule3[Ending
balance],ROW()-ROW(PaymentSchedule3[[#Headers],[Beginning
balance]])-1)),"")</f>
        <v/>
      </c>
      <c r="E326" s="3" t="str">
        <f ca="1">IF(PaymentSchedule3[[#This Row],[Payment number]]&lt;&gt;"",ScheduledPayment,"")</f>
        <v/>
      </c>
      <c r="F32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6" s="3" t="str">
        <f ca="1">IF(PaymentSchedule3[[#This Row],[Payment number]]&lt;&gt;"",PaymentSchedule3[[#This Row],[Total
payment]]-PaymentSchedule3[[#This Row],[Interest]],"")</f>
        <v/>
      </c>
      <c r="I326" s="3" t="str">
        <f ca="1">IF(PaymentSchedule3[[#This Row],[Payment number]]&lt;&gt;"",PaymentSchedule3[[#This Row],[Beginning
balance]]*(InterestRate/PaymentsPerYear),"")</f>
        <v/>
      </c>
      <c r="J326" s="3" t="str">
        <f ca="1">IF(PaymentSchedule3[[#This Row],[Payment number]]&lt;&gt;"",IF(PaymentSchedule3[[#This Row],[Scheduled payment]]+PaymentSchedule3[[#This Row],[Extra
payment]]&lt;=PaymentSchedule3[[#This Row],[Beginning
balance]],PaymentSchedule3[[#This Row],[Beginning
balance]]-PaymentSchedule3[[#This Row],[Principal]],0),"")</f>
        <v/>
      </c>
      <c r="K326" s="3" t="str">
        <f ca="1">IF(PaymentSchedule3[[#This Row],[Payment number]]&lt;&gt;"",SUM(INDEX(PaymentSchedule3[Interest],1,1):PaymentSchedule3[[#This Row],[Interest]]),"")</f>
        <v/>
      </c>
    </row>
    <row r="327" spans="2:11" ht="21" customHeight="1" x14ac:dyDescent="0.2">
      <c r="B327" s="5" t="str">
        <f ca="1">IF(LoanIsGood,IF(ROW()-ROW(PaymentSchedule3[[#Headers],[Payment number]])&gt;ScheduledNumberOfPayments,"",ROW()-ROW(PaymentSchedule3[[#Headers],[Payment number]])),"")</f>
        <v/>
      </c>
      <c r="C327" s="9" t="str">
        <f ca="1">IF(PaymentSchedule3[[#This Row],[Payment number]]&lt;&gt;"",EOMONTH(LoanStartDate,ROW(PaymentSchedule3[[#This Row],[Payment number]])-ROW(PaymentSchedule3[[#Headers],[Payment number]])-2)+DAY(LoanStartDate),"")</f>
        <v/>
      </c>
      <c r="D327" s="3" t="str">
        <f ca="1">IF(PaymentSchedule3[[#This Row],[Payment number]]&lt;&gt;"",IF(ROW()-ROW(PaymentSchedule3[[#Headers],[Beginning
balance]])=1,LoanAmount,INDEX(PaymentSchedule3[Ending
balance],ROW()-ROW(PaymentSchedule3[[#Headers],[Beginning
balance]])-1)),"")</f>
        <v/>
      </c>
      <c r="E327" s="3" t="str">
        <f ca="1">IF(PaymentSchedule3[[#This Row],[Payment number]]&lt;&gt;"",ScheduledPayment,"")</f>
        <v/>
      </c>
      <c r="F32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7" s="3" t="str">
        <f ca="1">IF(PaymentSchedule3[[#This Row],[Payment number]]&lt;&gt;"",PaymentSchedule3[[#This Row],[Total
payment]]-PaymentSchedule3[[#This Row],[Interest]],"")</f>
        <v/>
      </c>
      <c r="I327" s="3" t="str">
        <f ca="1">IF(PaymentSchedule3[[#This Row],[Payment number]]&lt;&gt;"",PaymentSchedule3[[#This Row],[Beginning
balance]]*(InterestRate/PaymentsPerYear),"")</f>
        <v/>
      </c>
      <c r="J327" s="3" t="str">
        <f ca="1">IF(PaymentSchedule3[[#This Row],[Payment number]]&lt;&gt;"",IF(PaymentSchedule3[[#This Row],[Scheduled payment]]+PaymentSchedule3[[#This Row],[Extra
payment]]&lt;=PaymentSchedule3[[#This Row],[Beginning
balance]],PaymentSchedule3[[#This Row],[Beginning
balance]]-PaymentSchedule3[[#This Row],[Principal]],0),"")</f>
        <v/>
      </c>
      <c r="K327" s="3" t="str">
        <f ca="1">IF(PaymentSchedule3[[#This Row],[Payment number]]&lt;&gt;"",SUM(INDEX(PaymentSchedule3[Interest],1,1):PaymentSchedule3[[#This Row],[Interest]]),"")</f>
        <v/>
      </c>
    </row>
    <row r="328" spans="2:11" ht="21" customHeight="1" x14ac:dyDescent="0.2">
      <c r="B328" s="5" t="str">
        <f ca="1">IF(LoanIsGood,IF(ROW()-ROW(PaymentSchedule3[[#Headers],[Payment number]])&gt;ScheduledNumberOfPayments,"",ROW()-ROW(PaymentSchedule3[[#Headers],[Payment number]])),"")</f>
        <v/>
      </c>
      <c r="C328" s="9" t="str">
        <f ca="1">IF(PaymentSchedule3[[#This Row],[Payment number]]&lt;&gt;"",EOMONTH(LoanStartDate,ROW(PaymentSchedule3[[#This Row],[Payment number]])-ROW(PaymentSchedule3[[#Headers],[Payment number]])-2)+DAY(LoanStartDate),"")</f>
        <v/>
      </c>
      <c r="D328" s="3" t="str">
        <f ca="1">IF(PaymentSchedule3[[#This Row],[Payment number]]&lt;&gt;"",IF(ROW()-ROW(PaymentSchedule3[[#Headers],[Beginning
balance]])=1,LoanAmount,INDEX(PaymentSchedule3[Ending
balance],ROW()-ROW(PaymentSchedule3[[#Headers],[Beginning
balance]])-1)),"")</f>
        <v/>
      </c>
      <c r="E328" s="3" t="str">
        <f ca="1">IF(PaymentSchedule3[[#This Row],[Payment number]]&lt;&gt;"",ScheduledPayment,"")</f>
        <v/>
      </c>
      <c r="F32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8" s="3" t="str">
        <f ca="1">IF(PaymentSchedule3[[#This Row],[Payment number]]&lt;&gt;"",PaymentSchedule3[[#This Row],[Total
payment]]-PaymentSchedule3[[#This Row],[Interest]],"")</f>
        <v/>
      </c>
      <c r="I328" s="3" t="str">
        <f ca="1">IF(PaymentSchedule3[[#This Row],[Payment number]]&lt;&gt;"",PaymentSchedule3[[#This Row],[Beginning
balance]]*(InterestRate/PaymentsPerYear),"")</f>
        <v/>
      </c>
      <c r="J328" s="3" t="str">
        <f ca="1">IF(PaymentSchedule3[[#This Row],[Payment number]]&lt;&gt;"",IF(PaymentSchedule3[[#This Row],[Scheduled payment]]+PaymentSchedule3[[#This Row],[Extra
payment]]&lt;=PaymentSchedule3[[#This Row],[Beginning
balance]],PaymentSchedule3[[#This Row],[Beginning
balance]]-PaymentSchedule3[[#This Row],[Principal]],0),"")</f>
        <v/>
      </c>
      <c r="K328" s="3" t="str">
        <f ca="1">IF(PaymentSchedule3[[#This Row],[Payment number]]&lt;&gt;"",SUM(INDEX(PaymentSchedule3[Interest],1,1):PaymentSchedule3[[#This Row],[Interest]]),"")</f>
        <v/>
      </c>
    </row>
    <row r="329" spans="2:11" ht="21" customHeight="1" x14ac:dyDescent="0.2">
      <c r="B329" s="5" t="str">
        <f ca="1">IF(LoanIsGood,IF(ROW()-ROW(PaymentSchedule3[[#Headers],[Payment number]])&gt;ScheduledNumberOfPayments,"",ROW()-ROW(PaymentSchedule3[[#Headers],[Payment number]])),"")</f>
        <v/>
      </c>
      <c r="C329" s="9" t="str">
        <f ca="1">IF(PaymentSchedule3[[#This Row],[Payment number]]&lt;&gt;"",EOMONTH(LoanStartDate,ROW(PaymentSchedule3[[#This Row],[Payment number]])-ROW(PaymentSchedule3[[#Headers],[Payment number]])-2)+DAY(LoanStartDate),"")</f>
        <v/>
      </c>
      <c r="D329" s="3" t="str">
        <f ca="1">IF(PaymentSchedule3[[#This Row],[Payment number]]&lt;&gt;"",IF(ROW()-ROW(PaymentSchedule3[[#Headers],[Beginning
balance]])=1,LoanAmount,INDEX(PaymentSchedule3[Ending
balance],ROW()-ROW(PaymentSchedule3[[#Headers],[Beginning
balance]])-1)),"")</f>
        <v/>
      </c>
      <c r="E329" s="3" t="str">
        <f ca="1">IF(PaymentSchedule3[[#This Row],[Payment number]]&lt;&gt;"",ScheduledPayment,"")</f>
        <v/>
      </c>
      <c r="F32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9" s="3" t="str">
        <f ca="1">IF(PaymentSchedule3[[#This Row],[Payment number]]&lt;&gt;"",PaymentSchedule3[[#This Row],[Total
payment]]-PaymentSchedule3[[#This Row],[Interest]],"")</f>
        <v/>
      </c>
      <c r="I329" s="3" t="str">
        <f ca="1">IF(PaymentSchedule3[[#This Row],[Payment number]]&lt;&gt;"",PaymentSchedule3[[#This Row],[Beginning
balance]]*(InterestRate/PaymentsPerYear),"")</f>
        <v/>
      </c>
      <c r="J329" s="3" t="str">
        <f ca="1">IF(PaymentSchedule3[[#This Row],[Payment number]]&lt;&gt;"",IF(PaymentSchedule3[[#This Row],[Scheduled payment]]+PaymentSchedule3[[#This Row],[Extra
payment]]&lt;=PaymentSchedule3[[#This Row],[Beginning
balance]],PaymentSchedule3[[#This Row],[Beginning
balance]]-PaymentSchedule3[[#This Row],[Principal]],0),"")</f>
        <v/>
      </c>
      <c r="K329" s="3" t="str">
        <f ca="1">IF(PaymentSchedule3[[#This Row],[Payment number]]&lt;&gt;"",SUM(INDEX(PaymentSchedule3[Interest],1,1):PaymentSchedule3[[#This Row],[Interest]]),"")</f>
        <v/>
      </c>
    </row>
    <row r="330" spans="2:11" ht="21" customHeight="1" x14ac:dyDescent="0.2">
      <c r="B330" s="5" t="str">
        <f ca="1">IF(LoanIsGood,IF(ROW()-ROW(PaymentSchedule3[[#Headers],[Payment number]])&gt;ScheduledNumberOfPayments,"",ROW()-ROW(PaymentSchedule3[[#Headers],[Payment number]])),"")</f>
        <v/>
      </c>
      <c r="C330" s="9" t="str">
        <f ca="1">IF(PaymentSchedule3[[#This Row],[Payment number]]&lt;&gt;"",EOMONTH(LoanStartDate,ROW(PaymentSchedule3[[#This Row],[Payment number]])-ROW(PaymentSchedule3[[#Headers],[Payment number]])-2)+DAY(LoanStartDate),"")</f>
        <v/>
      </c>
      <c r="D330" s="3" t="str">
        <f ca="1">IF(PaymentSchedule3[[#This Row],[Payment number]]&lt;&gt;"",IF(ROW()-ROW(PaymentSchedule3[[#Headers],[Beginning
balance]])=1,LoanAmount,INDEX(PaymentSchedule3[Ending
balance],ROW()-ROW(PaymentSchedule3[[#Headers],[Beginning
balance]])-1)),"")</f>
        <v/>
      </c>
      <c r="E330" s="3" t="str">
        <f ca="1">IF(PaymentSchedule3[[#This Row],[Payment number]]&lt;&gt;"",ScheduledPayment,"")</f>
        <v/>
      </c>
      <c r="F33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0" s="3" t="str">
        <f ca="1">IF(PaymentSchedule3[[#This Row],[Payment number]]&lt;&gt;"",PaymentSchedule3[[#This Row],[Total
payment]]-PaymentSchedule3[[#This Row],[Interest]],"")</f>
        <v/>
      </c>
      <c r="I330" s="3" t="str">
        <f ca="1">IF(PaymentSchedule3[[#This Row],[Payment number]]&lt;&gt;"",PaymentSchedule3[[#This Row],[Beginning
balance]]*(InterestRate/PaymentsPerYear),"")</f>
        <v/>
      </c>
      <c r="J330" s="3" t="str">
        <f ca="1">IF(PaymentSchedule3[[#This Row],[Payment number]]&lt;&gt;"",IF(PaymentSchedule3[[#This Row],[Scheduled payment]]+PaymentSchedule3[[#This Row],[Extra
payment]]&lt;=PaymentSchedule3[[#This Row],[Beginning
balance]],PaymentSchedule3[[#This Row],[Beginning
balance]]-PaymentSchedule3[[#This Row],[Principal]],0),"")</f>
        <v/>
      </c>
      <c r="K330" s="3" t="str">
        <f ca="1">IF(PaymentSchedule3[[#This Row],[Payment number]]&lt;&gt;"",SUM(INDEX(PaymentSchedule3[Interest],1,1):PaymentSchedule3[[#This Row],[Interest]]),"")</f>
        <v/>
      </c>
    </row>
    <row r="331" spans="2:11" ht="21" customHeight="1" x14ac:dyDescent="0.2">
      <c r="B331" s="5" t="str">
        <f ca="1">IF(LoanIsGood,IF(ROW()-ROW(PaymentSchedule3[[#Headers],[Payment number]])&gt;ScheduledNumberOfPayments,"",ROW()-ROW(PaymentSchedule3[[#Headers],[Payment number]])),"")</f>
        <v/>
      </c>
      <c r="C331" s="9" t="str">
        <f ca="1">IF(PaymentSchedule3[[#This Row],[Payment number]]&lt;&gt;"",EOMONTH(LoanStartDate,ROW(PaymentSchedule3[[#This Row],[Payment number]])-ROW(PaymentSchedule3[[#Headers],[Payment number]])-2)+DAY(LoanStartDate),"")</f>
        <v/>
      </c>
      <c r="D331" s="3" t="str">
        <f ca="1">IF(PaymentSchedule3[[#This Row],[Payment number]]&lt;&gt;"",IF(ROW()-ROW(PaymentSchedule3[[#Headers],[Beginning
balance]])=1,LoanAmount,INDEX(PaymentSchedule3[Ending
balance],ROW()-ROW(PaymentSchedule3[[#Headers],[Beginning
balance]])-1)),"")</f>
        <v/>
      </c>
      <c r="E331" s="3" t="str">
        <f ca="1">IF(PaymentSchedule3[[#This Row],[Payment number]]&lt;&gt;"",ScheduledPayment,"")</f>
        <v/>
      </c>
      <c r="F33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1" s="3" t="str">
        <f ca="1">IF(PaymentSchedule3[[#This Row],[Payment number]]&lt;&gt;"",PaymentSchedule3[[#This Row],[Total
payment]]-PaymentSchedule3[[#This Row],[Interest]],"")</f>
        <v/>
      </c>
      <c r="I331" s="3" t="str">
        <f ca="1">IF(PaymentSchedule3[[#This Row],[Payment number]]&lt;&gt;"",PaymentSchedule3[[#This Row],[Beginning
balance]]*(InterestRate/PaymentsPerYear),"")</f>
        <v/>
      </c>
      <c r="J331" s="3" t="str">
        <f ca="1">IF(PaymentSchedule3[[#This Row],[Payment number]]&lt;&gt;"",IF(PaymentSchedule3[[#This Row],[Scheduled payment]]+PaymentSchedule3[[#This Row],[Extra
payment]]&lt;=PaymentSchedule3[[#This Row],[Beginning
balance]],PaymentSchedule3[[#This Row],[Beginning
balance]]-PaymentSchedule3[[#This Row],[Principal]],0),"")</f>
        <v/>
      </c>
      <c r="K331" s="3" t="str">
        <f ca="1">IF(PaymentSchedule3[[#This Row],[Payment number]]&lt;&gt;"",SUM(INDEX(PaymentSchedule3[Interest],1,1):PaymentSchedule3[[#This Row],[Interest]]),"")</f>
        <v/>
      </c>
    </row>
    <row r="332" spans="2:11" ht="21" customHeight="1" x14ac:dyDescent="0.2">
      <c r="B332" s="5" t="str">
        <f ca="1">IF(LoanIsGood,IF(ROW()-ROW(PaymentSchedule3[[#Headers],[Payment number]])&gt;ScheduledNumberOfPayments,"",ROW()-ROW(PaymentSchedule3[[#Headers],[Payment number]])),"")</f>
        <v/>
      </c>
      <c r="C332" s="9" t="str">
        <f ca="1">IF(PaymentSchedule3[[#This Row],[Payment number]]&lt;&gt;"",EOMONTH(LoanStartDate,ROW(PaymentSchedule3[[#This Row],[Payment number]])-ROW(PaymentSchedule3[[#Headers],[Payment number]])-2)+DAY(LoanStartDate),"")</f>
        <v/>
      </c>
      <c r="D332" s="3" t="str">
        <f ca="1">IF(PaymentSchedule3[[#This Row],[Payment number]]&lt;&gt;"",IF(ROW()-ROW(PaymentSchedule3[[#Headers],[Beginning
balance]])=1,LoanAmount,INDEX(PaymentSchedule3[Ending
balance],ROW()-ROW(PaymentSchedule3[[#Headers],[Beginning
balance]])-1)),"")</f>
        <v/>
      </c>
      <c r="E332" s="3" t="str">
        <f ca="1">IF(PaymentSchedule3[[#This Row],[Payment number]]&lt;&gt;"",ScheduledPayment,"")</f>
        <v/>
      </c>
      <c r="F33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2" s="3" t="str">
        <f ca="1">IF(PaymentSchedule3[[#This Row],[Payment number]]&lt;&gt;"",PaymentSchedule3[[#This Row],[Total
payment]]-PaymentSchedule3[[#This Row],[Interest]],"")</f>
        <v/>
      </c>
      <c r="I332" s="3" t="str">
        <f ca="1">IF(PaymentSchedule3[[#This Row],[Payment number]]&lt;&gt;"",PaymentSchedule3[[#This Row],[Beginning
balance]]*(InterestRate/PaymentsPerYear),"")</f>
        <v/>
      </c>
      <c r="J332" s="3" t="str">
        <f ca="1">IF(PaymentSchedule3[[#This Row],[Payment number]]&lt;&gt;"",IF(PaymentSchedule3[[#This Row],[Scheduled payment]]+PaymentSchedule3[[#This Row],[Extra
payment]]&lt;=PaymentSchedule3[[#This Row],[Beginning
balance]],PaymentSchedule3[[#This Row],[Beginning
balance]]-PaymentSchedule3[[#This Row],[Principal]],0),"")</f>
        <v/>
      </c>
      <c r="K332" s="3" t="str">
        <f ca="1">IF(PaymentSchedule3[[#This Row],[Payment number]]&lt;&gt;"",SUM(INDEX(PaymentSchedule3[Interest],1,1):PaymentSchedule3[[#This Row],[Interest]]),"")</f>
        <v/>
      </c>
    </row>
    <row r="333" spans="2:11" ht="21" customHeight="1" x14ac:dyDescent="0.2">
      <c r="B333" s="5" t="str">
        <f ca="1">IF(LoanIsGood,IF(ROW()-ROW(PaymentSchedule3[[#Headers],[Payment number]])&gt;ScheduledNumberOfPayments,"",ROW()-ROW(PaymentSchedule3[[#Headers],[Payment number]])),"")</f>
        <v/>
      </c>
      <c r="C333" s="9" t="str">
        <f ca="1">IF(PaymentSchedule3[[#This Row],[Payment number]]&lt;&gt;"",EOMONTH(LoanStartDate,ROW(PaymentSchedule3[[#This Row],[Payment number]])-ROW(PaymentSchedule3[[#Headers],[Payment number]])-2)+DAY(LoanStartDate),"")</f>
        <v/>
      </c>
      <c r="D333" s="3" t="str">
        <f ca="1">IF(PaymentSchedule3[[#This Row],[Payment number]]&lt;&gt;"",IF(ROW()-ROW(PaymentSchedule3[[#Headers],[Beginning
balance]])=1,LoanAmount,INDEX(PaymentSchedule3[Ending
balance],ROW()-ROW(PaymentSchedule3[[#Headers],[Beginning
balance]])-1)),"")</f>
        <v/>
      </c>
      <c r="E333" s="3" t="str">
        <f ca="1">IF(PaymentSchedule3[[#This Row],[Payment number]]&lt;&gt;"",ScheduledPayment,"")</f>
        <v/>
      </c>
      <c r="F33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3" s="3" t="str">
        <f ca="1">IF(PaymentSchedule3[[#This Row],[Payment number]]&lt;&gt;"",PaymentSchedule3[[#This Row],[Total
payment]]-PaymentSchedule3[[#This Row],[Interest]],"")</f>
        <v/>
      </c>
      <c r="I333" s="3" t="str">
        <f ca="1">IF(PaymentSchedule3[[#This Row],[Payment number]]&lt;&gt;"",PaymentSchedule3[[#This Row],[Beginning
balance]]*(InterestRate/PaymentsPerYear),"")</f>
        <v/>
      </c>
      <c r="J333" s="3" t="str">
        <f ca="1">IF(PaymentSchedule3[[#This Row],[Payment number]]&lt;&gt;"",IF(PaymentSchedule3[[#This Row],[Scheduled payment]]+PaymentSchedule3[[#This Row],[Extra
payment]]&lt;=PaymentSchedule3[[#This Row],[Beginning
balance]],PaymentSchedule3[[#This Row],[Beginning
balance]]-PaymentSchedule3[[#This Row],[Principal]],0),"")</f>
        <v/>
      </c>
      <c r="K333" s="3" t="str">
        <f ca="1">IF(PaymentSchedule3[[#This Row],[Payment number]]&lt;&gt;"",SUM(INDEX(PaymentSchedule3[Interest],1,1):PaymentSchedule3[[#This Row],[Interest]]),"")</f>
        <v/>
      </c>
    </row>
    <row r="334" spans="2:11" ht="21" customHeight="1" x14ac:dyDescent="0.2">
      <c r="B334" s="5" t="str">
        <f ca="1">IF(LoanIsGood,IF(ROW()-ROW(PaymentSchedule3[[#Headers],[Payment number]])&gt;ScheduledNumberOfPayments,"",ROW()-ROW(PaymentSchedule3[[#Headers],[Payment number]])),"")</f>
        <v/>
      </c>
      <c r="C334" s="9" t="str">
        <f ca="1">IF(PaymentSchedule3[[#This Row],[Payment number]]&lt;&gt;"",EOMONTH(LoanStartDate,ROW(PaymentSchedule3[[#This Row],[Payment number]])-ROW(PaymentSchedule3[[#Headers],[Payment number]])-2)+DAY(LoanStartDate),"")</f>
        <v/>
      </c>
      <c r="D334" s="3" t="str">
        <f ca="1">IF(PaymentSchedule3[[#This Row],[Payment number]]&lt;&gt;"",IF(ROW()-ROW(PaymentSchedule3[[#Headers],[Beginning
balance]])=1,LoanAmount,INDEX(PaymentSchedule3[Ending
balance],ROW()-ROW(PaymentSchedule3[[#Headers],[Beginning
balance]])-1)),"")</f>
        <v/>
      </c>
      <c r="E334" s="3" t="str">
        <f ca="1">IF(PaymentSchedule3[[#This Row],[Payment number]]&lt;&gt;"",ScheduledPayment,"")</f>
        <v/>
      </c>
      <c r="F33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4" s="3" t="str">
        <f ca="1">IF(PaymentSchedule3[[#This Row],[Payment number]]&lt;&gt;"",PaymentSchedule3[[#This Row],[Total
payment]]-PaymentSchedule3[[#This Row],[Interest]],"")</f>
        <v/>
      </c>
      <c r="I334" s="3" t="str">
        <f ca="1">IF(PaymentSchedule3[[#This Row],[Payment number]]&lt;&gt;"",PaymentSchedule3[[#This Row],[Beginning
balance]]*(InterestRate/PaymentsPerYear),"")</f>
        <v/>
      </c>
      <c r="J334" s="3" t="str">
        <f ca="1">IF(PaymentSchedule3[[#This Row],[Payment number]]&lt;&gt;"",IF(PaymentSchedule3[[#This Row],[Scheduled payment]]+PaymentSchedule3[[#This Row],[Extra
payment]]&lt;=PaymentSchedule3[[#This Row],[Beginning
balance]],PaymentSchedule3[[#This Row],[Beginning
balance]]-PaymentSchedule3[[#This Row],[Principal]],0),"")</f>
        <v/>
      </c>
      <c r="K334" s="3" t="str">
        <f ca="1">IF(PaymentSchedule3[[#This Row],[Payment number]]&lt;&gt;"",SUM(INDEX(PaymentSchedule3[Interest],1,1):PaymentSchedule3[[#This Row],[Interest]]),"")</f>
        <v/>
      </c>
    </row>
    <row r="335" spans="2:11" ht="21" customHeight="1" x14ac:dyDescent="0.2">
      <c r="B335" s="5" t="str">
        <f ca="1">IF(LoanIsGood,IF(ROW()-ROW(PaymentSchedule3[[#Headers],[Payment number]])&gt;ScheduledNumberOfPayments,"",ROW()-ROW(PaymentSchedule3[[#Headers],[Payment number]])),"")</f>
        <v/>
      </c>
      <c r="C335" s="9" t="str">
        <f ca="1">IF(PaymentSchedule3[[#This Row],[Payment number]]&lt;&gt;"",EOMONTH(LoanStartDate,ROW(PaymentSchedule3[[#This Row],[Payment number]])-ROW(PaymentSchedule3[[#Headers],[Payment number]])-2)+DAY(LoanStartDate),"")</f>
        <v/>
      </c>
      <c r="D335" s="3" t="str">
        <f ca="1">IF(PaymentSchedule3[[#This Row],[Payment number]]&lt;&gt;"",IF(ROW()-ROW(PaymentSchedule3[[#Headers],[Beginning
balance]])=1,LoanAmount,INDEX(PaymentSchedule3[Ending
balance],ROW()-ROW(PaymentSchedule3[[#Headers],[Beginning
balance]])-1)),"")</f>
        <v/>
      </c>
      <c r="E335" s="3" t="str">
        <f ca="1">IF(PaymentSchedule3[[#This Row],[Payment number]]&lt;&gt;"",ScheduledPayment,"")</f>
        <v/>
      </c>
      <c r="F33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5" s="3" t="str">
        <f ca="1">IF(PaymentSchedule3[[#This Row],[Payment number]]&lt;&gt;"",PaymentSchedule3[[#This Row],[Total
payment]]-PaymentSchedule3[[#This Row],[Interest]],"")</f>
        <v/>
      </c>
      <c r="I335" s="3" t="str">
        <f ca="1">IF(PaymentSchedule3[[#This Row],[Payment number]]&lt;&gt;"",PaymentSchedule3[[#This Row],[Beginning
balance]]*(InterestRate/PaymentsPerYear),"")</f>
        <v/>
      </c>
      <c r="J335" s="3" t="str">
        <f ca="1">IF(PaymentSchedule3[[#This Row],[Payment number]]&lt;&gt;"",IF(PaymentSchedule3[[#This Row],[Scheduled payment]]+PaymentSchedule3[[#This Row],[Extra
payment]]&lt;=PaymentSchedule3[[#This Row],[Beginning
balance]],PaymentSchedule3[[#This Row],[Beginning
balance]]-PaymentSchedule3[[#This Row],[Principal]],0),"")</f>
        <v/>
      </c>
      <c r="K335" s="3" t="str">
        <f ca="1">IF(PaymentSchedule3[[#This Row],[Payment number]]&lt;&gt;"",SUM(INDEX(PaymentSchedule3[Interest],1,1):PaymentSchedule3[[#This Row],[Interest]]),"")</f>
        <v/>
      </c>
    </row>
    <row r="336" spans="2:11" ht="21" customHeight="1" x14ac:dyDescent="0.2">
      <c r="B336" s="5" t="str">
        <f ca="1">IF(LoanIsGood,IF(ROW()-ROW(PaymentSchedule3[[#Headers],[Payment number]])&gt;ScheduledNumberOfPayments,"",ROW()-ROW(PaymentSchedule3[[#Headers],[Payment number]])),"")</f>
        <v/>
      </c>
      <c r="C336" s="9" t="str">
        <f ca="1">IF(PaymentSchedule3[[#This Row],[Payment number]]&lt;&gt;"",EOMONTH(LoanStartDate,ROW(PaymentSchedule3[[#This Row],[Payment number]])-ROW(PaymentSchedule3[[#Headers],[Payment number]])-2)+DAY(LoanStartDate),"")</f>
        <v/>
      </c>
      <c r="D336" s="3" t="str">
        <f ca="1">IF(PaymentSchedule3[[#This Row],[Payment number]]&lt;&gt;"",IF(ROW()-ROW(PaymentSchedule3[[#Headers],[Beginning
balance]])=1,LoanAmount,INDEX(PaymentSchedule3[Ending
balance],ROW()-ROW(PaymentSchedule3[[#Headers],[Beginning
balance]])-1)),"")</f>
        <v/>
      </c>
      <c r="E336" s="3" t="str">
        <f ca="1">IF(PaymentSchedule3[[#This Row],[Payment number]]&lt;&gt;"",ScheduledPayment,"")</f>
        <v/>
      </c>
      <c r="F33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6" s="3" t="str">
        <f ca="1">IF(PaymentSchedule3[[#This Row],[Payment number]]&lt;&gt;"",PaymentSchedule3[[#This Row],[Total
payment]]-PaymentSchedule3[[#This Row],[Interest]],"")</f>
        <v/>
      </c>
      <c r="I336" s="3" t="str">
        <f ca="1">IF(PaymentSchedule3[[#This Row],[Payment number]]&lt;&gt;"",PaymentSchedule3[[#This Row],[Beginning
balance]]*(InterestRate/PaymentsPerYear),"")</f>
        <v/>
      </c>
      <c r="J336" s="3" t="str">
        <f ca="1">IF(PaymentSchedule3[[#This Row],[Payment number]]&lt;&gt;"",IF(PaymentSchedule3[[#This Row],[Scheduled payment]]+PaymentSchedule3[[#This Row],[Extra
payment]]&lt;=PaymentSchedule3[[#This Row],[Beginning
balance]],PaymentSchedule3[[#This Row],[Beginning
balance]]-PaymentSchedule3[[#This Row],[Principal]],0),"")</f>
        <v/>
      </c>
      <c r="K336" s="3" t="str">
        <f ca="1">IF(PaymentSchedule3[[#This Row],[Payment number]]&lt;&gt;"",SUM(INDEX(PaymentSchedule3[Interest],1,1):PaymentSchedule3[[#This Row],[Interest]]),"")</f>
        <v/>
      </c>
    </row>
    <row r="337" spans="2:11" ht="21" customHeight="1" x14ac:dyDescent="0.2">
      <c r="B337" s="5" t="str">
        <f ca="1">IF(LoanIsGood,IF(ROW()-ROW(PaymentSchedule3[[#Headers],[Payment number]])&gt;ScheduledNumberOfPayments,"",ROW()-ROW(PaymentSchedule3[[#Headers],[Payment number]])),"")</f>
        <v/>
      </c>
      <c r="C337" s="9" t="str">
        <f ca="1">IF(PaymentSchedule3[[#This Row],[Payment number]]&lt;&gt;"",EOMONTH(LoanStartDate,ROW(PaymentSchedule3[[#This Row],[Payment number]])-ROW(PaymentSchedule3[[#Headers],[Payment number]])-2)+DAY(LoanStartDate),"")</f>
        <v/>
      </c>
      <c r="D337" s="3" t="str">
        <f ca="1">IF(PaymentSchedule3[[#This Row],[Payment number]]&lt;&gt;"",IF(ROW()-ROW(PaymentSchedule3[[#Headers],[Beginning
balance]])=1,LoanAmount,INDEX(PaymentSchedule3[Ending
balance],ROW()-ROW(PaymentSchedule3[[#Headers],[Beginning
balance]])-1)),"")</f>
        <v/>
      </c>
      <c r="E337" s="3" t="str">
        <f ca="1">IF(PaymentSchedule3[[#This Row],[Payment number]]&lt;&gt;"",ScheduledPayment,"")</f>
        <v/>
      </c>
      <c r="F33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7" s="3" t="str">
        <f ca="1">IF(PaymentSchedule3[[#This Row],[Payment number]]&lt;&gt;"",PaymentSchedule3[[#This Row],[Total
payment]]-PaymentSchedule3[[#This Row],[Interest]],"")</f>
        <v/>
      </c>
      <c r="I337" s="3" t="str">
        <f ca="1">IF(PaymentSchedule3[[#This Row],[Payment number]]&lt;&gt;"",PaymentSchedule3[[#This Row],[Beginning
balance]]*(InterestRate/PaymentsPerYear),"")</f>
        <v/>
      </c>
      <c r="J337" s="3" t="str">
        <f ca="1">IF(PaymentSchedule3[[#This Row],[Payment number]]&lt;&gt;"",IF(PaymentSchedule3[[#This Row],[Scheduled payment]]+PaymentSchedule3[[#This Row],[Extra
payment]]&lt;=PaymentSchedule3[[#This Row],[Beginning
balance]],PaymentSchedule3[[#This Row],[Beginning
balance]]-PaymentSchedule3[[#This Row],[Principal]],0),"")</f>
        <v/>
      </c>
      <c r="K337" s="3" t="str">
        <f ca="1">IF(PaymentSchedule3[[#This Row],[Payment number]]&lt;&gt;"",SUM(INDEX(PaymentSchedule3[Interest],1,1):PaymentSchedule3[[#This Row],[Interest]]),"")</f>
        <v/>
      </c>
    </row>
    <row r="338" spans="2:11" ht="21" customHeight="1" x14ac:dyDescent="0.2">
      <c r="B338" s="5" t="str">
        <f ca="1">IF(LoanIsGood,IF(ROW()-ROW(PaymentSchedule3[[#Headers],[Payment number]])&gt;ScheduledNumberOfPayments,"",ROW()-ROW(PaymentSchedule3[[#Headers],[Payment number]])),"")</f>
        <v/>
      </c>
      <c r="C338" s="9" t="str">
        <f ca="1">IF(PaymentSchedule3[[#This Row],[Payment number]]&lt;&gt;"",EOMONTH(LoanStartDate,ROW(PaymentSchedule3[[#This Row],[Payment number]])-ROW(PaymentSchedule3[[#Headers],[Payment number]])-2)+DAY(LoanStartDate),"")</f>
        <v/>
      </c>
      <c r="D338" s="3" t="str">
        <f ca="1">IF(PaymentSchedule3[[#This Row],[Payment number]]&lt;&gt;"",IF(ROW()-ROW(PaymentSchedule3[[#Headers],[Beginning
balance]])=1,LoanAmount,INDEX(PaymentSchedule3[Ending
balance],ROW()-ROW(PaymentSchedule3[[#Headers],[Beginning
balance]])-1)),"")</f>
        <v/>
      </c>
      <c r="E338" s="3" t="str">
        <f ca="1">IF(PaymentSchedule3[[#This Row],[Payment number]]&lt;&gt;"",ScheduledPayment,"")</f>
        <v/>
      </c>
      <c r="F33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8" s="3" t="str">
        <f ca="1">IF(PaymentSchedule3[[#This Row],[Payment number]]&lt;&gt;"",PaymentSchedule3[[#This Row],[Total
payment]]-PaymentSchedule3[[#This Row],[Interest]],"")</f>
        <v/>
      </c>
      <c r="I338" s="3" t="str">
        <f ca="1">IF(PaymentSchedule3[[#This Row],[Payment number]]&lt;&gt;"",PaymentSchedule3[[#This Row],[Beginning
balance]]*(InterestRate/PaymentsPerYear),"")</f>
        <v/>
      </c>
      <c r="J338" s="3" t="str">
        <f ca="1">IF(PaymentSchedule3[[#This Row],[Payment number]]&lt;&gt;"",IF(PaymentSchedule3[[#This Row],[Scheduled payment]]+PaymentSchedule3[[#This Row],[Extra
payment]]&lt;=PaymentSchedule3[[#This Row],[Beginning
balance]],PaymentSchedule3[[#This Row],[Beginning
balance]]-PaymentSchedule3[[#This Row],[Principal]],0),"")</f>
        <v/>
      </c>
      <c r="K338" s="3" t="str">
        <f ca="1">IF(PaymentSchedule3[[#This Row],[Payment number]]&lt;&gt;"",SUM(INDEX(PaymentSchedule3[Interest],1,1):PaymentSchedule3[[#This Row],[Interest]]),"")</f>
        <v/>
      </c>
    </row>
    <row r="339" spans="2:11" ht="21" customHeight="1" x14ac:dyDescent="0.2">
      <c r="B339" s="5" t="str">
        <f ca="1">IF(LoanIsGood,IF(ROW()-ROW(PaymentSchedule3[[#Headers],[Payment number]])&gt;ScheduledNumberOfPayments,"",ROW()-ROW(PaymentSchedule3[[#Headers],[Payment number]])),"")</f>
        <v/>
      </c>
      <c r="C339" s="9" t="str">
        <f ca="1">IF(PaymentSchedule3[[#This Row],[Payment number]]&lt;&gt;"",EOMONTH(LoanStartDate,ROW(PaymentSchedule3[[#This Row],[Payment number]])-ROW(PaymentSchedule3[[#Headers],[Payment number]])-2)+DAY(LoanStartDate),"")</f>
        <v/>
      </c>
      <c r="D339" s="3" t="str">
        <f ca="1">IF(PaymentSchedule3[[#This Row],[Payment number]]&lt;&gt;"",IF(ROW()-ROW(PaymentSchedule3[[#Headers],[Beginning
balance]])=1,LoanAmount,INDEX(PaymentSchedule3[Ending
balance],ROW()-ROW(PaymentSchedule3[[#Headers],[Beginning
balance]])-1)),"")</f>
        <v/>
      </c>
      <c r="E339" s="3" t="str">
        <f ca="1">IF(PaymentSchedule3[[#This Row],[Payment number]]&lt;&gt;"",ScheduledPayment,"")</f>
        <v/>
      </c>
      <c r="F33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9" s="3" t="str">
        <f ca="1">IF(PaymentSchedule3[[#This Row],[Payment number]]&lt;&gt;"",PaymentSchedule3[[#This Row],[Total
payment]]-PaymentSchedule3[[#This Row],[Interest]],"")</f>
        <v/>
      </c>
      <c r="I339" s="3" t="str">
        <f ca="1">IF(PaymentSchedule3[[#This Row],[Payment number]]&lt;&gt;"",PaymentSchedule3[[#This Row],[Beginning
balance]]*(InterestRate/PaymentsPerYear),"")</f>
        <v/>
      </c>
      <c r="J339" s="3" t="str">
        <f ca="1">IF(PaymentSchedule3[[#This Row],[Payment number]]&lt;&gt;"",IF(PaymentSchedule3[[#This Row],[Scheduled payment]]+PaymentSchedule3[[#This Row],[Extra
payment]]&lt;=PaymentSchedule3[[#This Row],[Beginning
balance]],PaymentSchedule3[[#This Row],[Beginning
balance]]-PaymentSchedule3[[#This Row],[Principal]],0),"")</f>
        <v/>
      </c>
      <c r="K339" s="3" t="str">
        <f ca="1">IF(PaymentSchedule3[[#This Row],[Payment number]]&lt;&gt;"",SUM(INDEX(PaymentSchedule3[Interest],1,1):PaymentSchedule3[[#This Row],[Interest]]),"")</f>
        <v/>
      </c>
    </row>
    <row r="340" spans="2:11" ht="21" customHeight="1" x14ac:dyDescent="0.2">
      <c r="B340" s="5" t="str">
        <f ca="1">IF(LoanIsGood,IF(ROW()-ROW(PaymentSchedule3[[#Headers],[Payment number]])&gt;ScheduledNumberOfPayments,"",ROW()-ROW(PaymentSchedule3[[#Headers],[Payment number]])),"")</f>
        <v/>
      </c>
      <c r="C340" s="9" t="str">
        <f ca="1">IF(PaymentSchedule3[[#This Row],[Payment number]]&lt;&gt;"",EOMONTH(LoanStartDate,ROW(PaymentSchedule3[[#This Row],[Payment number]])-ROW(PaymentSchedule3[[#Headers],[Payment number]])-2)+DAY(LoanStartDate),"")</f>
        <v/>
      </c>
      <c r="D340" s="3" t="str">
        <f ca="1">IF(PaymentSchedule3[[#This Row],[Payment number]]&lt;&gt;"",IF(ROW()-ROW(PaymentSchedule3[[#Headers],[Beginning
balance]])=1,LoanAmount,INDEX(PaymentSchedule3[Ending
balance],ROW()-ROW(PaymentSchedule3[[#Headers],[Beginning
balance]])-1)),"")</f>
        <v/>
      </c>
      <c r="E340" s="3" t="str">
        <f ca="1">IF(PaymentSchedule3[[#This Row],[Payment number]]&lt;&gt;"",ScheduledPayment,"")</f>
        <v/>
      </c>
      <c r="F34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0" s="3" t="str">
        <f ca="1">IF(PaymentSchedule3[[#This Row],[Payment number]]&lt;&gt;"",PaymentSchedule3[[#This Row],[Total
payment]]-PaymentSchedule3[[#This Row],[Interest]],"")</f>
        <v/>
      </c>
      <c r="I340" s="3" t="str">
        <f ca="1">IF(PaymentSchedule3[[#This Row],[Payment number]]&lt;&gt;"",PaymentSchedule3[[#This Row],[Beginning
balance]]*(InterestRate/PaymentsPerYear),"")</f>
        <v/>
      </c>
      <c r="J340" s="3" t="str">
        <f ca="1">IF(PaymentSchedule3[[#This Row],[Payment number]]&lt;&gt;"",IF(PaymentSchedule3[[#This Row],[Scheduled payment]]+PaymentSchedule3[[#This Row],[Extra
payment]]&lt;=PaymentSchedule3[[#This Row],[Beginning
balance]],PaymentSchedule3[[#This Row],[Beginning
balance]]-PaymentSchedule3[[#This Row],[Principal]],0),"")</f>
        <v/>
      </c>
      <c r="K340" s="3" t="str">
        <f ca="1">IF(PaymentSchedule3[[#This Row],[Payment number]]&lt;&gt;"",SUM(INDEX(PaymentSchedule3[Interest],1,1):PaymentSchedule3[[#This Row],[Interest]]),"")</f>
        <v/>
      </c>
    </row>
    <row r="341" spans="2:11" ht="21" customHeight="1" x14ac:dyDescent="0.2">
      <c r="B341" s="5" t="str">
        <f ca="1">IF(LoanIsGood,IF(ROW()-ROW(PaymentSchedule3[[#Headers],[Payment number]])&gt;ScheduledNumberOfPayments,"",ROW()-ROW(PaymentSchedule3[[#Headers],[Payment number]])),"")</f>
        <v/>
      </c>
      <c r="C341" s="9" t="str">
        <f ca="1">IF(PaymentSchedule3[[#This Row],[Payment number]]&lt;&gt;"",EOMONTH(LoanStartDate,ROW(PaymentSchedule3[[#This Row],[Payment number]])-ROW(PaymentSchedule3[[#Headers],[Payment number]])-2)+DAY(LoanStartDate),"")</f>
        <v/>
      </c>
      <c r="D341" s="3" t="str">
        <f ca="1">IF(PaymentSchedule3[[#This Row],[Payment number]]&lt;&gt;"",IF(ROW()-ROW(PaymentSchedule3[[#Headers],[Beginning
balance]])=1,LoanAmount,INDEX(PaymentSchedule3[Ending
balance],ROW()-ROW(PaymentSchedule3[[#Headers],[Beginning
balance]])-1)),"")</f>
        <v/>
      </c>
      <c r="E341" s="3" t="str">
        <f ca="1">IF(PaymentSchedule3[[#This Row],[Payment number]]&lt;&gt;"",ScheduledPayment,"")</f>
        <v/>
      </c>
      <c r="F34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1" s="3" t="str">
        <f ca="1">IF(PaymentSchedule3[[#This Row],[Payment number]]&lt;&gt;"",PaymentSchedule3[[#This Row],[Total
payment]]-PaymentSchedule3[[#This Row],[Interest]],"")</f>
        <v/>
      </c>
      <c r="I341" s="3" t="str">
        <f ca="1">IF(PaymentSchedule3[[#This Row],[Payment number]]&lt;&gt;"",PaymentSchedule3[[#This Row],[Beginning
balance]]*(InterestRate/PaymentsPerYear),"")</f>
        <v/>
      </c>
      <c r="J341" s="3" t="str">
        <f ca="1">IF(PaymentSchedule3[[#This Row],[Payment number]]&lt;&gt;"",IF(PaymentSchedule3[[#This Row],[Scheduled payment]]+PaymentSchedule3[[#This Row],[Extra
payment]]&lt;=PaymentSchedule3[[#This Row],[Beginning
balance]],PaymentSchedule3[[#This Row],[Beginning
balance]]-PaymentSchedule3[[#This Row],[Principal]],0),"")</f>
        <v/>
      </c>
      <c r="K341" s="3" t="str">
        <f ca="1">IF(PaymentSchedule3[[#This Row],[Payment number]]&lt;&gt;"",SUM(INDEX(PaymentSchedule3[Interest],1,1):PaymentSchedule3[[#This Row],[Interest]]),"")</f>
        <v/>
      </c>
    </row>
    <row r="342" spans="2:11" ht="21" customHeight="1" x14ac:dyDescent="0.2">
      <c r="B342" s="5" t="str">
        <f ca="1">IF(LoanIsGood,IF(ROW()-ROW(PaymentSchedule3[[#Headers],[Payment number]])&gt;ScheduledNumberOfPayments,"",ROW()-ROW(PaymentSchedule3[[#Headers],[Payment number]])),"")</f>
        <v/>
      </c>
      <c r="C342" s="9" t="str">
        <f ca="1">IF(PaymentSchedule3[[#This Row],[Payment number]]&lt;&gt;"",EOMONTH(LoanStartDate,ROW(PaymentSchedule3[[#This Row],[Payment number]])-ROW(PaymentSchedule3[[#Headers],[Payment number]])-2)+DAY(LoanStartDate),"")</f>
        <v/>
      </c>
      <c r="D342" s="3" t="str">
        <f ca="1">IF(PaymentSchedule3[[#This Row],[Payment number]]&lt;&gt;"",IF(ROW()-ROW(PaymentSchedule3[[#Headers],[Beginning
balance]])=1,LoanAmount,INDEX(PaymentSchedule3[Ending
balance],ROW()-ROW(PaymentSchedule3[[#Headers],[Beginning
balance]])-1)),"")</f>
        <v/>
      </c>
      <c r="E342" s="3" t="str">
        <f ca="1">IF(PaymentSchedule3[[#This Row],[Payment number]]&lt;&gt;"",ScheduledPayment,"")</f>
        <v/>
      </c>
      <c r="F34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2" s="3" t="str">
        <f ca="1">IF(PaymentSchedule3[[#This Row],[Payment number]]&lt;&gt;"",PaymentSchedule3[[#This Row],[Total
payment]]-PaymentSchedule3[[#This Row],[Interest]],"")</f>
        <v/>
      </c>
      <c r="I342" s="3" t="str">
        <f ca="1">IF(PaymentSchedule3[[#This Row],[Payment number]]&lt;&gt;"",PaymentSchedule3[[#This Row],[Beginning
balance]]*(InterestRate/PaymentsPerYear),"")</f>
        <v/>
      </c>
      <c r="J342" s="3" t="str">
        <f ca="1">IF(PaymentSchedule3[[#This Row],[Payment number]]&lt;&gt;"",IF(PaymentSchedule3[[#This Row],[Scheduled payment]]+PaymentSchedule3[[#This Row],[Extra
payment]]&lt;=PaymentSchedule3[[#This Row],[Beginning
balance]],PaymentSchedule3[[#This Row],[Beginning
balance]]-PaymentSchedule3[[#This Row],[Principal]],0),"")</f>
        <v/>
      </c>
      <c r="K342" s="3" t="str">
        <f ca="1">IF(PaymentSchedule3[[#This Row],[Payment number]]&lt;&gt;"",SUM(INDEX(PaymentSchedule3[Interest],1,1):PaymentSchedule3[[#This Row],[Interest]]),"")</f>
        <v/>
      </c>
    </row>
    <row r="343" spans="2:11" ht="21" customHeight="1" x14ac:dyDescent="0.2">
      <c r="B343" s="5" t="str">
        <f ca="1">IF(LoanIsGood,IF(ROW()-ROW(PaymentSchedule3[[#Headers],[Payment number]])&gt;ScheduledNumberOfPayments,"",ROW()-ROW(PaymentSchedule3[[#Headers],[Payment number]])),"")</f>
        <v/>
      </c>
      <c r="C343" s="9" t="str">
        <f ca="1">IF(PaymentSchedule3[[#This Row],[Payment number]]&lt;&gt;"",EOMONTH(LoanStartDate,ROW(PaymentSchedule3[[#This Row],[Payment number]])-ROW(PaymentSchedule3[[#Headers],[Payment number]])-2)+DAY(LoanStartDate),"")</f>
        <v/>
      </c>
      <c r="D343" s="3" t="str">
        <f ca="1">IF(PaymentSchedule3[[#This Row],[Payment number]]&lt;&gt;"",IF(ROW()-ROW(PaymentSchedule3[[#Headers],[Beginning
balance]])=1,LoanAmount,INDEX(PaymentSchedule3[Ending
balance],ROW()-ROW(PaymentSchedule3[[#Headers],[Beginning
balance]])-1)),"")</f>
        <v/>
      </c>
      <c r="E343" s="3" t="str">
        <f ca="1">IF(PaymentSchedule3[[#This Row],[Payment number]]&lt;&gt;"",ScheduledPayment,"")</f>
        <v/>
      </c>
      <c r="F34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3" s="3" t="str">
        <f ca="1">IF(PaymentSchedule3[[#This Row],[Payment number]]&lt;&gt;"",PaymentSchedule3[[#This Row],[Total
payment]]-PaymentSchedule3[[#This Row],[Interest]],"")</f>
        <v/>
      </c>
      <c r="I343" s="3" t="str">
        <f ca="1">IF(PaymentSchedule3[[#This Row],[Payment number]]&lt;&gt;"",PaymentSchedule3[[#This Row],[Beginning
balance]]*(InterestRate/PaymentsPerYear),"")</f>
        <v/>
      </c>
      <c r="J343" s="3" t="str">
        <f ca="1">IF(PaymentSchedule3[[#This Row],[Payment number]]&lt;&gt;"",IF(PaymentSchedule3[[#This Row],[Scheduled payment]]+PaymentSchedule3[[#This Row],[Extra
payment]]&lt;=PaymentSchedule3[[#This Row],[Beginning
balance]],PaymentSchedule3[[#This Row],[Beginning
balance]]-PaymentSchedule3[[#This Row],[Principal]],0),"")</f>
        <v/>
      </c>
      <c r="K343" s="3" t="str">
        <f ca="1">IF(PaymentSchedule3[[#This Row],[Payment number]]&lt;&gt;"",SUM(INDEX(PaymentSchedule3[Interest],1,1):PaymentSchedule3[[#This Row],[Interest]]),"")</f>
        <v/>
      </c>
    </row>
    <row r="344" spans="2:11" ht="21" customHeight="1" x14ac:dyDescent="0.2">
      <c r="B344" s="5" t="str">
        <f ca="1">IF(LoanIsGood,IF(ROW()-ROW(PaymentSchedule3[[#Headers],[Payment number]])&gt;ScheduledNumberOfPayments,"",ROW()-ROW(PaymentSchedule3[[#Headers],[Payment number]])),"")</f>
        <v/>
      </c>
      <c r="C344" s="9" t="str">
        <f ca="1">IF(PaymentSchedule3[[#This Row],[Payment number]]&lt;&gt;"",EOMONTH(LoanStartDate,ROW(PaymentSchedule3[[#This Row],[Payment number]])-ROW(PaymentSchedule3[[#Headers],[Payment number]])-2)+DAY(LoanStartDate),"")</f>
        <v/>
      </c>
      <c r="D344" s="3" t="str">
        <f ca="1">IF(PaymentSchedule3[[#This Row],[Payment number]]&lt;&gt;"",IF(ROW()-ROW(PaymentSchedule3[[#Headers],[Beginning
balance]])=1,LoanAmount,INDEX(PaymentSchedule3[Ending
balance],ROW()-ROW(PaymentSchedule3[[#Headers],[Beginning
balance]])-1)),"")</f>
        <v/>
      </c>
      <c r="E344" s="3" t="str">
        <f ca="1">IF(PaymentSchedule3[[#This Row],[Payment number]]&lt;&gt;"",ScheduledPayment,"")</f>
        <v/>
      </c>
      <c r="F34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4" s="3" t="str">
        <f ca="1">IF(PaymentSchedule3[[#This Row],[Payment number]]&lt;&gt;"",PaymentSchedule3[[#This Row],[Total
payment]]-PaymentSchedule3[[#This Row],[Interest]],"")</f>
        <v/>
      </c>
      <c r="I344" s="3" t="str">
        <f ca="1">IF(PaymentSchedule3[[#This Row],[Payment number]]&lt;&gt;"",PaymentSchedule3[[#This Row],[Beginning
balance]]*(InterestRate/PaymentsPerYear),"")</f>
        <v/>
      </c>
      <c r="J344" s="3" t="str">
        <f ca="1">IF(PaymentSchedule3[[#This Row],[Payment number]]&lt;&gt;"",IF(PaymentSchedule3[[#This Row],[Scheduled payment]]+PaymentSchedule3[[#This Row],[Extra
payment]]&lt;=PaymentSchedule3[[#This Row],[Beginning
balance]],PaymentSchedule3[[#This Row],[Beginning
balance]]-PaymentSchedule3[[#This Row],[Principal]],0),"")</f>
        <v/>
      </c>
      <c r="K344" s="3" t="str">
        <f ca="1">IF(PaymentSchedule3[[#This Row],[Payment number]]&lt;&gt;"",SUM(INDEX(PaymentSchedule3[Interest],1,1):PaymentSchedule3[[#This Row],[Interest]]),"")</f>
        <v/>
      </c>
    </row>
    <row r="345" spans="2:11" ht="21" customHeight="1" x14ac:dyDescent="0.2">
      <c r="B345" s="5" t="str">
        <f ca="1">IF(LoanIsGood,IF(ROW()-ROW(PaymentSchedule3[[#Headers],[Payment number]])&gt;ScheduledNumberOfPayments,"",ROW()-ROW(PaymentSchedule3[[#Headers],[Payment number]])),"")</f>
        <v/>
      </c>
      <c r="C345" s="9" t="str">
        <f ca="1">IF(PaymentSchedule3[[#This Row],[Payment number]]&lt;&gt;"",EOMONTH(LoanStartDate,ROW(PaymentSchedule3[[#This Row],[Payment number]])-ROW(PaymentSchedule3[[#Headers],[Payment number]])-2)+DAY(LoanStartDate),"")</f>
        <v/>
      </c>
      <c r="D345" s="3" t="str">
        <f ca="1">IF(PaymentSchedule3[[#This Row],[Payment number]]&lt;&gt;"",IF(ROW()-ROW(PaymentSchedule3[[#Headers],[Beginning
balance]])=1,LoanAmount,INDEX(PaymentSchedule3[Ending
balance],ROW()-ROW(PaymentSchedule3[[#Headers],[Beginning
balance]])-1)),"")</f>
        <v/>
      </c>
      <c r="E345" s="3" t="str">
        <f ca="1">IF(PaymentSchedule3[[#This Row],[Payment number]]&lt;&gt;"",ScheduledPayment,"")</f>
        <v/>
      </c>
      <c r="F34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5" s="3" t="str">
        <f ca="1">IF(PaymentSchedule3[[#This Row],[Payment number]]&lt;&gt;"",PaymentSchedule3[[#This Row],[Total
payment]]-PaymentSchedule3[[#This Row],[Interest]],"")</f>
        <v/>
      </c>
      <c r="I345" s="3" t="str">
        <f ca="1">IF(PaymentSchedule3[[#This Row],[Payment number]]&lt;&gt;"",PaymentSchedule3[[#This Row],[Beginning
balance]]*(InterestRate/PaymentsPerYear),"")</f>
        <v/>
      </c>
      <c r="J345" s="3" t="str">
        <f ca="1">IF(PaymentSchedule3[[#This Row],[Payment number]]&lt;&gt;"",IF(PaymentSchedule3[[#This Row],[Scheduled payment]]+PaymentSchedule3[[#This Row],[Extra
payment]]&lt;=PaymentSchedule3[[#This Row],[Beginning
balance]],PaymentSchedule3[[#This Row],[Beginning
balance]]-PaymentSchedule3[[#This Row],[Principal]],0),"")</f>
        <v/>
      </c>
      <c r="K345" s="3" t="str">
        <f ca="1">IF(PaymentSchedule3[[#This Row],[Payment number]]&lt;&gt;"",SUM(INDEX(PaymentSchedule3[Interest],1,1):PaymentSchedule3[[#This Row],[Interest]]),"")</f>
        <v/>
      </c>
    </row>
    <row r="346" spans="2:11" ht="21" customHeight="1" x14ac:dyDescent="0.2">
      <c r="B346" s="5" t="str">
        <f ca="1">IF(LoanIsGood,IF(ROW()-ROW(PaymentSchedule3[[#Headers],[Payment number]])&gt;ScheduledNumberOfPayments,"",ROW()-ROW(PaymentSchedule3[[#Headers],[Payment number]])),"")</f>
        <v/>
      </c>
      <c r="C346" s="9" t="str">
        <f ca="1">IF(PaymentSchedule3[[#This Row],[Payment number]]&lt;&gt;"",EOMONTH(LoanStartDate,ROW(PaymentSchedule3[[#This Row],[Payment number]])-ROW(PaymentSchedule3[[#Headers],[Payment number]])-2)+DAY(LoanStartDate),"")</f>
        <v/>
      </c>
      <c r="D346" s="3" t="str">
        <f ca="1">IF(PaymentSchedule3[[#This Row],[Payment number]]&lt;&gt;"",IF(ROW()-ROW(PaymentSchedule3[[#Headers],[Beginning
balance]])=1,LoanAmount,INDEX(PaymentSchedule3[Ending
balance],ROW()-ROW(PaymentSchedule3[[#Headers],[Beginning
balance]])-1)),"")</f>
        <v/>
      </c>
      <c r="E346" s="3" t="str">
        <f ca="1">IF(PaymentSchedule3[[#This Row],[Payment number]]&lt;&gt;"",ScheduledPayment,"")</f>
        <v/>
      </c>
      <c r="F34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6" s="3" t="str">
        <f ca="1">IF(PaymentSchedule3[[#This Row],[Payment number]]&lt;&gt;"",PaymentSchedule3[[#This Row],[Total
payment]]-PaymentSchedule3[[#This Row],[Interest]],"")</f>
        <v/>
      </c>
      <c r="I346" s="3" t="str">
        <f ca="1">IF(PaymentSchedule3[[#This Row],[Payment number]]&lt;&gt;"",PaymentSchedule3[[#This Row],[Beginning
balance]]*(InterestRate/PaymentsPerYear),"")</f>
        <v/>
      </c>
      <c r="J346" s="3" t="str">
        <f ca="1">IF(PaymentSchedule3[[#This Row],[Payment number]]&lt;&gt;"",IF(PaymentSchedule3[[#This Row],[Scheduled payment]]+PaymentSchedule3[[#This Row],[Extra
payment]]&lt;=PaymentSchedule3[[#This Row],[Beginning
balance]],PaymentSchedule3[[#This Row],[Beginning
balance]]-PaymentSchedule3[[#This Row],[Principal]],0),"")</f>
        <v/>
      </c>
      <c r="K346" s="3" t="str">
        <f ca="1">IF(PaymentSchedule3[[#This Row],[Payment number]]&lt;&gt;"",SUM(INDEX(PaymentSchedule3[Interest],1,1):PaymentSchedule3[[#This Row],[Interest]]),"")</f>
        <v/>
      </c>
    </row>
    <row r="347" spans="2:11" ht="21" customHeight="1" x14ac:dyDescent="0.2">
      <c r="B347" s="5" t="str">
        <f ca="1">IF(LoanIsGood,IF(ROW()-ROW(PaymentSchedule3[[#Headers],[Payment number]])&gt;ScheduledNumberOfPayments,"",ROW()-ROW(PaymentSchedule3[[#Headers],[Payment number]])),"")</f>
        <v/>
      </c>
      <c r="C347" s="9" t="str">
        <f ca="1">IF(PaymentSchedule3[[#This Row],[Payment number]]&lt;&gt;"",EOMONTH(LoanStartDate,ROW(PaymentSchedule3[[#This Row],[Payment number]])-ROW(PaymentSchedule3[[#Headers],[Payment number]])-2)+DAY(LoanStartDate),"")</f>
        <v/>
      </c>
      <c r="D347" s="3" t="str">
        <f ca="1">IF(PaymentSchedule3[[#This Row],[Payment number]]&lt;&gt;"",IF(ROW()-ROW(PaymentSchedule3[[#Headers],[Beginning
balance]])=1,LoanAmount,INDEX(PaymentSchedule3[Ending
balance],ROW()-ROW(PaymentSchedule3[[#Headers],[Beginning
balance]])-1)),"")</f>
        <v/>
      </c>
      <c r="E347" s="3" t="str">
        <f ca="1">IF(PaymentSchedule3[[#This Row],[Payment number]]&lt;&gt;"",ScheduledPayment,"")</f>
        <v/>
      </c>
      <c r="F34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7" s="3" t="str">
        <f ca="1">IF(PaymentSchedule3[[#This Row],[Payment number]]&lt;&gt;"",PaymentSchedule3[[#This Row],[Total
payment]]-PaymentSchedule3[[#This Row],[Interest]],"")</f>
        <v/>
      </c>
      <c r="I347" s="3" t="str">
        <f ca="1">IF(PaymentSchedule3[[#This Row],[Payment number]]&lt;&gt;"",PaymentSchedule3[[#This Row],[Beginning
balance]]*(InterestRate/PaymentsPerYear),"")</f>
        <v/>
      </c>
      <c r="J347" s="3" t="str">
        <f ca="1">IF(PaymentSchedule3[[#This Row],[Payment number]]&lt;&gt;"",IF(PaymentSchedule3[[#This Row],[Scheduled payment]]+PaymentSchedule3[[#This Row],[Extra
payment]]&lt;=PaymentSchedule3[[#This Row],[Beginning
balance]],PaymentSchedule3[[#This Row],[Beginning
balance]]-PaymentSchedule3[[#This Row],[Principal]],0),"")</f>
        <v/>
      </c>
      <c r="K347" s="3" t="str">
        <f ca="1">IF(PaymentSchedule3[[#This Row],[Payment number]]&lt;&gt;"",SUM(INDEX(PaymentSchedule3[Interest],1,1):PaymentSchedule3[[#This Row],[Interest]]),"")</f>
        <v/>
      </c>
    </row>
    <row r="348" spans="2:11" ht="21" customHeight="1" x14ac:dyDescent="0.2">
      <c r="B348" s="5" t="str">
        <f ca="1">IF(LoanIsGood,IF(ROW()-ROW(PaymentSchedule3[[#Headers],[Payment number]])&gt;ScheduledNumberOfPayments,"",ROW()-ROW(PaymentSchedule3[[#Headers],[Payment number]])),"")</f>
        <v/>
      </c>
      <c r="C348" s="9" t="str">
        <f ca="1">IF(PaymentSchedule3[[#This Row],[Payment number]]&lt;&gt;"",EOMONTH(LoanStartDate,ROW(PaymentSchedule3[[#This Row],[Payment number]])-ROW(PaymentSchedule3[[#Headers],[Payment number]])-2)+DAY(LoanStartDate),"")</f>
        <v/>
      </c>
      <c r="D348" s="3" t="str">
        <f ca="1">IF(PaymentSchedule3[[#This Row],[Payment number]]&lt;&gt;"",IF(ROW()-ROW(PaymentSchedule3[[#Headers],[Beginning
balance]])=1,LoanAmount,INDEX(PaymentSchedule3[Ending
balance],ROW()-ROW(PaymentSchedule3[[#Headers],[Beginning
balance]])-1)),"")</f>
        <v/>
      </c>
      <c r="E348" s="3" t="str">
        <f ca="1">IF(PaymentSchedule3[[#This Row],[Payment number]]&lt;&gt;"",ScheduledPayment,"")</f>
        <v/>
      </c>
      <c r="F34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8" s="3" t="str">
        <f ca="1">IF(PaymentSchedule3[[#This Row],[Payment number]]&lt;&gt;"",PaymentSchedule3[[#This Row],[Total
payment]]-PaymentSchedule3[[#This Row],[Interest]],"")</f>
        <v/>
      </c>
      <c r="I348" s="3" t="str">
        <f ca="1">IF(PaymentSchedule3[[#This Row],[Payment number]]&lt;&gt;"",PaymentSchedule3[[#This Row],[Beginning
balance]]*(InterestRate/PaymentsPerYear),"")</f>
        <v/>
      </c>
      <c r="J348" s="3" t="str">
        <f ca="1">IF(PaymentSchedule3[[#This Row],[Payment number]]&lt;&gt;"",IF(PaymentSchedule3[[#This Row],[Scheduled payment]]+PaymentSchedule3[[#This Row],[Extra
payment]]&lt;=PaymentSchedule3[[#This Row],[Beginning
balance]],PaymentSchedule3[[#This Row],[Beginning
balance]]-PaymentSchedule3[[#This Row],[Principal]],0),"")</f>
        <v/>
      </c>
      <c r="K348" s="3" t="str">
        <f ca="1">IF(PaymentSchedule3[[#This Row],[Payment number]]&lt;&gt;"",SUM(INDEX(PaymentSchedule3[Interest],1,1):PaymentSchedule3[[#This Row],[Interest]]),"")</f>
        <v/>
      </c>
    </row>
    <row r="349" spans="2:11" ht="21" customHeight="1" x14ac:dyDescent="0.2">
      <c r="B349" s="5" t="str">
        <f ca="1">IF(LoanIsGood,IF(ROW()-ROW(PaymentSchedule3[[#Headers],[Payment number]])&gt;ScheduledNumberOfPayments,"",ROW()-ROW(PaymentSchedule3[[#Headers],[Payment number]])),"")</f>
        <v/>
      </c>
      <c r="C349" s="9" t="str">
        <f ca="1">IF(PaymentSchedule3[[#This Row],[Payment number]]&lt;&gt;"",EOMONTH(LoanStartDate,ROW(PaymentSchedule3[[#This Row],[Payment number]])-ROW(PaymentSchedule3[[#Headers],[Payment number]])-2)+DAY(LoanStartDate),"")</f>
        <v/>
      </c>
      <c r="D349" s="3" t="str">
        <f ca="1">IF(PaymentSchedule3[[#This Row],[Payment number]]&lt;&gt;"",IF(ROW()-ROW(PaymentSchedule3[[#Headers],[Beginning
balance]])=1,LoanAmount,INDEX(PaymentSchedule3[Ending
balance],ROW()-ROW(PaymentSchedule3[[#Headers],[Beginning
balance]])-1)),"")</f>
        <v/>
      </c>
      <c r="E349" s="3" t="str">
        <f ca="1">IF(PaymentSchedule3[[#This Row],[Payment number]]&lt;&gt;"",ScheduledPayment,"")</f>
        <v/>
      </c>
      <c r="F34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9" s="3" t="str">
        <f ca="1">IF(PaymentSchedule3[[#This Row],[Payment number]]&lt;&gt;"",PaymentSchedule3[[#This Row],[Total
payment]]-PaymentSchedule3[[#This Row],[Interest]],"")</f>
        <v/>
      </c>
      <c r="I349" s="3" t="str">
        <f ca="1">IF(PaymentSchedule3[[#This Row],[Payment number]]&lt;&gt;"",PaymentSchedule3[[#This Row],[Beginning
balance]]*(InterestRate/PaymentsPerYear),"")</f>
        <v/>
      </c>
      <c r="J349" s="3" t="str">
        <f ca="1">IF(PaymentSchedule3[[#This Row],[Payment number]]&lt;&gt;"",IF(PaymentSchedule3[[#This Row],[Scheduled payment]]+PaymentSchedule3[[#This Row],[Extra
payment]]&lt;=PaymentSchedule3[[#This Row],[Beginning
balance]],PaymentSchedule3[[#This Row],[Beginning
balance]]-PaymentSchedule3[[#This Row],[Principal]],0),"")</f>
        <v/>
      </c>
      <c r="K349" s="3" t="str">
        <f ca="1">IF(PaymentSchedule3[[#This Row],[Payment number]]&lt;&gt;"",SUM(INDEX(PaymentSchedule3[Interest],1,1):PaymentSchedule3[[#This Row],[Interest]]),"")</f>
        <v/>
      </c>
    </row>
    <row r="350" spans="2:11" ht="21" customHeight="1" x14ac:dyDescent="0.2">
      <c r="B350" s="5" t="str">
        <f ca="1">IF(LoanIsGood,IF(ROW()-ROW(PaymentSchedule3[[#Headers],[Payment number]])&gt;ScheduledNumberOfPayments,"",ROW()-ROW(PaymentSchedule3[[#Headers],[Payment number]])),"")</f>
        <v/>
      </c>
      <c r="C350" s="9" t="str">
        <f ca="1">IF(PaymentSchedule3[[#This Row],[Payment number]]&lt;&gt;"",EOMONTH(LoanStartDate,ROW(PaymentSchedule3[[#This Row],[Payment number]])-ROW(PaymentSchedule3[[#Headers],[Payment number]])-2)+DAY(LoanStartDate),"")</f>
        <v/>
      </c>
      <c r="D350" s="3" t="str">
        <f ca="1">IF(PaymentSchedule3[[#This Row],[Payment number]]&lt;&gt;"",IF(ROW()-ROW(PaymentSchedule3[[#Headers],[Beginning
balance]])=1,LoanAmount,INDEX(PaymentSchedule3[Ending
balance],ROW()-ROW(PaymentSchedule3[[#Headers],[Beginning
balance]])-1)),"")</f>
        <v/>
      </c>
      <c r="E350" s="3" t="str">
        <f ca="1">IF(PaymentSchedule3[[#This Row],[Payment number]]&lt;&gt;"",ScheduledPayment,"")</f>
        <v/>
      </c>
      <c r="F35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0" s="3" t="str">
        <f ca="1">IF(PaymentSchedule3[[#This Row],[Payment number]]&lt;&gt;"",PaymentSchedule3[[#This Row],[Total
payment]]-PaymentSchedule3[[#This Row],[Interest]],"")</f>
        <v/>
      </c>
      <c r="I350" s="3" t="str">
        <f ca="1">IF(PaymentSchedule3[[#This Row],[Payment number]]&lt;&gt;"",PaymentSchedule3[[#This Row],[Beginning
balance]]*(InterestRate/PaymentsPerYear),"")</f>
        <v/>
      </c>
      <c r="J350" s="3" t="str">
        <f ca="1">IF(PaymentSchedule3[[#This Row],[Payment number]]&lt;&gt;"",IF(PaymentSchedule3[[#This Row],[Scheduled payment]]+PaymentSchedule3[[#This Row],[Extra
payment]]&lt;=PaymentSchedule3[[#This Row],[Beginning
balance]],PaymentSchedule3[[#This Row],[Beginning
balance]]-PaymentSchedule3[[#This Row],[Principal]],0),"")</f>
        <v/>
      </c>
      <c r="K350" s="3" t="str">
        <f ca="1">IF(PaymentSchedule3[[#This Row],[Payment number]]&lt;&gt;"",SUM(INDEX(PaymentSchedule3[Interest],1,1):PaymentSchedule3[[#This Row],[Interest]]),"")</f>
        <v/>
      </c>
    </row>
    <row r="351" spans="2:11" ht="21" customHeight="1" x14ac:dyDescent="0.2">
      <c r="B351" s="5" t="str">
        <f ca="1">IF(LoanIsGood,IF(ROW()-ROW(PaymentSchedule3[[#Headers],[Payment number]])&gt;ScheduledNumberOfPayments,"",ROW()-ROW(PaymentSchedule3[[#Headers],[Payment number]])),"")</f>
        <v/>
      </c>
      <c r="C351" s="9" t="str">
        <f ca="1">IF(PaymentSchedule3[[#This Row],[Payment number]]&lt;&gt;"",EOMONTH(LoanStartDate,ROW(PaymentSchedule3[[#This Row],[Payment number]])-ROW(PaymentSchedule3[[#Headers],[Payment number]])-2)+DAY(LoanStartDate),"")</f>
        <v/>
      </c>
      <c r="D351" s="3" t="str">
        <f ca="1">IF(PaymentSchedule3[[#This Row],[Payment number]]&lt;&gt;"",IF(ROW()-ROW(PaymentSchedule3[[#Headers],[Beginning
balance]])=1,LoanAmount,INDEX(PaymentSchedule3[Ending
balance],ROW()-ROW(PaymentSchedule3[[#Headers],[Beginning
balance]])-1)),"")</f>
        <v/>
      </c>
      <c r="E351" s="3" t="str">
        <f ca="1">IF(PaymentSchedule3[[#This Row],[Payment number]]&lt;&gt;"",ScheduledPayment,"")</f>
        <v/>
      </c>
      <c r="F35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1" s="3" t="str">
        <f ca="1">IF(PaymentSchedule3[[#This Row],[Payment number]]&lt;&gt;"",PaymentSchedule3[[#This Row],[Total
payment]]-PaymentSchedule3[[#This Row],[Interest]],"")</f>
        <v/>
      </c>
      <c r="I351" s="3" t="str">
        <f ca="1">IF(PaymentSchedule3[[#This Row],[Payment number]]&lt;&gt;"",PaymentSchedule3[[#This Row],[Beginning
balance]]*(InterestRate/PaymentsPerYear),"")</f>
        <v/>
      </c>
      <c r="J351" s="3" t="str">
        <f ca="1">IF(PaymentSchedule3[[#This Row],[Payment number]]&lt;&gt;"",IF(PaymentSchedule3[[#This Row],[Scheduled payment]]+PaymentSchedule3[[#This Row],[Extra
payment]]&lt;=PaymentSchedule3[[#This Row],[Beginning
balance]],PaymentSchedule3[[#This Row],[Beginning
balance]]-PaymentSchedule3[[#This Row],[Principal]],0),"")</f>
        <v/>
      </c>
      <c r="K351" s="3" t="str">
        <f ca="1">IF(PaymentSchedule3[[#This Row],[Payment number]]&lt;&gt;"",SUM(INDEX(PaymentSchedule3[Interest],1,1):PaymentSchedule3[[#This Row],[Interest]]),"")</f>
        <v/>
      </c>
    </row>
    <row r="352" spans="2:11" ht="21" customHeight="1" x14ac:dyDescent="0.2">
      <c r="B352" s="5" t="str">
        <f ca="1">IF(LoanIsGood,IF(ROW()-ROW(PaymentSchedule3[[#Headers],[Payment number]])&gt;ScheduledNumberOfPayments,"",ROW()-ROW(PaymentSchedule3[[#Headers],[Payment number]])),"")</f>
        <v/>
      </c>
      <c r="C352" s="9" t="str">
        <f ca="1">IF(PaymentSchedule3[[#This Row],[Payment number]]&lt;&gt;"",EOMONTH(LoanStartDate,ROW(PaymentSchedule3[[#This Row],[Payment number]])-ROW(PaymentSchedule3[[#Headers],[Payment number]])-2)+DAY(LoanStartDate),"")</f>
        <v/>
      </c>
      <c r="D352" s="3" t="str">
        <f ca="1">IF(PaymentSchedule3[[#This Row],[Payment number]]&lt;&gt;"",IF(ROW()-ROW(PaymentSchedule3[[#Headers],[Beginning
balance]])=1,LoanAmount,INDEX(PaymentSchedule3[Ending
balance],ROW()-ROW(PaymentSchedule3[[#Headers],[Beginning
balance]])-1)),"")</f>
        <v/>
      </c>
      <c r="E352" s="3" t="str">
        <f ca="1">IF(PaymentSchedule3[[#This Row],[Payment number]]&lt;&gt;"",ScheduledPayment,"")</f>
        <v/>
      </c>
      <c r="F35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2" s="3" t="str">
        <f ca="1">IF(PaymentSchedule3[[#This Row],[Payment number]]&lt;&gt;"",PaymentSchedule3[[#This Row],[Total
payment]]-PaymentSchedule3[[#This Row],[Interest]],"")</f>
        <v/>
      </c>
      <c r="I352" s="3" t="str">
        <f ca="1">IF(PaymentSchedule3[[#This Row],[Payment number]]&lt;&gt;"",PaymentSchedule3[[#This Row],[Beginning
balance]]*(InterestRate/PaymentsPerYear),"")</f>
        <v/>
      </c>
      <c r="J352" s="3" t="str">
        <f ca="1">IF(PaymentSchedule3[[#This Row],[Payment number]]&lt;&gt;"",IF(PaymentSchedule3[[#This Row],[Scheduled payment]]+PaymentSchedule3[[#This Row],[Extra
payment]]&lt;=PaymentSchedule3[[#This Row],[Beginning
balance]],PaymentSchedule3[[#This Row],[Beginning
balance]]-PaymentSchedule3[[#This Row],[Principal]],0),"")</f>
        <v/>
      </c>
      <c r="K352" s="3" t="str">
        <f ca="1">IF(PaymentSchedule3[[#This Row],[Payment number]]&lt;&gt;"",SUM(INDEX(PaymentSchedule3[Interest],1,1):PaymentSchedule3[[#This Row],[Interest]]),"")</f>
        <v/>
      </c>
    </row>
    <row r="353" spans="2:11" ht="21" customHeight="1" x14ac:dyDescent="0.2">
      <c r="B353" s="5" t="str">
        <f ca="1">IF(LoanIsGood,IF(ROW()-ROW(PaymentSchedule3[[#Headers],[Payment number]])&gt;ScheduledNumberOfPayments,"",ROW()-ROW(PaymentSchedule3[[#Headers],[Payment number]])),"")</f>
        <v/>
      </c>
      <c r="C353" s="9" t="str">
        <f ca="1">IF(PaymentSchedule3[[#This Row],[Payment number]]&lt;&gt;"",EOMONTH(LoanStartDate,ROW(PaymentSchedule3[[#This Row],[Payment number]])-ROW(PaymentSchedule3[[#Headers],[Payment number]])-2)+DAY(LoanStartDate),"")</f>
        <v/>
      </c>
      <c r="D353" s="3" t="str">
        <f ca="1">IF(PaymentSchedule3[[#This Row],[Payment number]]&lt;&gt;"",IF(ROW()-ROW(PaymentSchedule3[[#Headers],[Beginning
balance]])=1,LoanAmount,INDEX(PaymentSchedule3[Ending
balance],ROW()-ROW(PaymentSchedule3[[#Headers],[Beginning
balance]])-1)),"")</f>
        <v/>
      </c>
      <c r="E353" s="3" t="str">
        <f ca="1">IF(PaymentSchedule3[[#This Row],[Payment number]]&lt;&gt;"",ScheduledPayment,"")</f>
        <v/>
      </c>
      <c r="F35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3" s="3" t="str">
        <f ca="1">IF(PaymentSchedule3[[#This Row],[Payment number]]&lt;&gt;"",PaymentSchedule3[[#This Row],[Total
payment]]-PaymentSchedule3[[#This Row],[Interest]],"")</f>
        <v/>
      </c>
      <c r="I353" s="3" t="str">
        <f ca="1">IF(PaymentSchedule3[[#This Row],[Payment number]]&lt;&gt;"",PaymentSchedule3[[#This Row],[Beginning
balance]]*(InterestRate/PaymentsPerYear),"")</f>
        <v/>
      </c>
      <c r="J353" s="3" t="str">
        <f ca="1">IF(PaymentSchedule3[[#This Row],[Payment number]]&lt;&gt;"",IF(PaymentSchedule3[[#This Row],[Scheduled payment]]+PaymentSchedule3[[#This Row],[Extra
payment]]&lt;=PaymentSchedule3[[#This Row],[Beginning
balance]],PaymentSchedule3[[#This Row],[Beginning
balance]]-PaymentSchedule3[[#This Row],[Principal]],0),"")</f>
        <v/>
      </c>
      <c r="K353" s="3" t="str">
        <f ca="1">IF(PaymentSchedule3[[#This Row],[Payment number]]&lt;&gt;"",SUM(INDEX(PaymentSchedule3[Interest],1,1):PaymentSchedule3[[#This Row],[Interest]]),"")</f>
        <v/>
      </c>
    </row>
    <row r="354" spans="2:11" ht="21" customHeight="1" x14ac:dyDescent="0.2">
      <c r="B354" s="5" t="str">
        <f ca="1">IF(LoanIsGood,IF(ROW()-ROW(PaymentSchedule3[[#Headers],[Payment number]])&gt;ScheduledNumberOfPayments,"",ROW()-ROW(PaymentSchedule3[[#Headers],[Payment number]])),"")</f>
        <v/>
      </c>
      <c r="C354" s="9" t="str">
        <f ca="1">IF(PaymentSchedule3[[#This Row],[Payment number]]&lt;&gt;"",EOMONTH(LoanStartDate,ROW(PaymentSchedule3[[#This Row],[Payment number]])-ROW(PaymentSchedule3[[#Headers],[Payment number]])-2)+DAY(LoanStartDate),"")</f>
        <v/>
      </c>
      <c r="D354" s="3" t="str">
        <f ca="1">IF(PaymentSchedule3[[#This Row],[Payment number]]&lt;&gt;"",IF(ROW()-ROW(PaymentSchedule3[[#Headers],[Beginning
balance]])=1,LoanAmount,INDEX(PaymentSchedule3[Ending
balance],ROW()-ROW(PaymentSchedule3[[#Headers],[Beginning
balance]])-1)),"")</f>
        <v/>
      </c>
      <c r="E354" s="3" t="str">
        <f ca="1">IF(PaymentSchedule3[[#This Row],[Payment number]]&lt;&gt;"",ScheduledPayment,"")</f>
        <v/>
      </c>
      <c r="F35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4" s="3" t="str">
        <f ca="1">IF(PaymentSchedule3[[#This Row],[Payment number]]&lt;&gt;"",PaymentSchedule3[[#This Row],[Total
payment]]-PaymentSchedule3[[#This Row],[Interest]],"")</f>
        <v/>
      </c>
      <c r="I354" s="3" t="str">
        <f ca="1">IF(PaymentSchedule3[[#This Row],[Payment number]]&lt;&gt;"",PaymentSchedule3[[#This Row],[Beginning
balance]]*(InterestRate/PaymentsPerYear),"")</f>
        <v/>
      </c>
      <c r="J354" s="3" t="str">
        <f ca="1">IF(PaymentSchedule3[[#This Row],[Payment number]]&lt;&gt;"",IF(PaymentSchedule3[[#This Row],[Scheduled payment]]+PaymentSchedule3[[#This Row],[Extra
payment]]&lt;=PaymentSchedule3[[#This Row],[Beginning
balance]],PaymentSchedule3[[#This Row],[Beginning
balance]]-PaymentSchedule3[[#This Row],[Principal]],0),"")</f>
        <v/>
      </c>
      <c r="K354" s="3" t="str">
        <f ca="1">IF(PaymentSchedule3[[#This Row],[Payment number]]&lt;&gt;"",SUM(INDEX(PaymentSchedule3[Interest],1,1):PaymentSchedule3[[#This Row],[Interest]]),"")</f>
        <v/>
      </c>
    </row>
    <row r="355" spans="2:11" ht="21" customHeight="1" x14ac:dyDescent="0.2">
      <c r="B355" s="5" t="str">
        <f ca="1">IF(LoanIsGood,IF(ROW()-ROW(PaymentSchedule3[[#Headers],[Payment number]])&gt;ScheduledNumberOfPayments,"",ROW()-ROW(PaymentSchedule3[[#Headers],[Payment number]])),"")</f>
        <v/>
      </c>
      <c r="C355" s="9" t="str">
        <f ca="1">IF(PaymentSchedule3[[#This Row],[Payment number]]&lt;&gt;"",EOMONTH(LoanStartDate,ROW(PaymentSchedule3[[#This Row],[Payment number]])-ROW(PaymentSchedule3[[#Headers],[Payment number]])-2)+DAY(LoanStartDate),"")</f>
        <v/>
      </c>
      <c r="D355" s="3" t="str">
        <f ca="1">IF(PaymentSchedule3[[#This Row],[Payment number]]&lt;&gt;"",IF(ROW()-ROW(PaymentSchedule3[[#Headers],[Beginning
balance]])=1,LoanAmount,INDEX(PaymentSchedule3[Ending
balance],ROW()-ROW(PaymentSchedule3[[#Headers],[Beginning
balance]])-1)),"")</f>
        <v/>
      </c>
      <c r="E355" s="3" t="str">
        <f ca="1">IF(PaymentSchedule3[[#This Row],[Payment number]]&lt;&gt;"",ScheduledPayment,"")</f>
        <v/>
      </c>
      <c r="F35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5" s="3" t="str">
        <f ca="1">IF(PaymentSchedule3[[#This Row],[Payment number]]&lt;&gt;"",PaymentSchedule3[[#This Row],[Total
payment]]-PaymentSchedule3[[#This Row],[Interest]],"")</f>
        <v/>
      </c>
      <c r="I355" s="3" t="str">
        <f ca="1">IF(PaymentSchedule3[[#This Row],[Payment number]]&lt;&gt;"",PaymentSchedule3[[#This Row],[Beginning
balance]]*(InterestRate/PaymentsPerYear),"")</f>
        <v/>
      </c>
      <c r="J355" s="3" t="str">
        <f ca="1">IF(PaymentSchedule3[[#This Row],[Payment number]]&lt;&gt;"",IF(PaymentSchedule3[[#This Row],[Scheduled payment]]+PaymentSchedule3[[#This Row],[Extra
payment]]&lt;=PaymentSchedule3[[#This Row],[Beginning
balance]],PaymentSchedule3[[#This Row],[Beginning
balance]]-PaymentSchedule3[[#This Row],[Principal]],0),"")</f>
        <v/>
      </c>
      <c r="K355" s="3" t="str">
        <f ca="1">IF(PaymentSchedule3[[#This Row],[Payment number]]&lt;&gt;"",SUM(INDEX(PaymentSchedule3[Interest],1,1):PaymentSchedule3[[#This Row],[Interest]]),"")</f>
        <v/>
      </c>
    </row>
    <row r="356" spans="2:11" ht="21" customHeight="1" x14ac:dyDescent="0.2">
      <c r="B356" s="5" t="str">
        <f ca="1">IF(LoanIsGood,IF(ROW()-ROW(PaymentSchedule3[[#Headers],[Payment number]])&gt;ScheduledNumberOfPayments,"",ROW()-ROW(PaymentSchedule3[[#Headers],[Payment number]])),"")</f>
        <v/>
      </c>
      <c r="C356" s="9" t="str">
        <f ca="1">IF(PaymentSchedule3[[#This Row],[Payment number]]&lt;&gt;"",EOMONTH(LoanStartDate,ROW(PaymentSchedule3[[#This Row],[Payment number]])-ROW(PaymentSchedule3[[#Headers],[Payment number]])-2)+DAY(LoanStartDate),"")</f>
        <v/>
      </c>
      <c r="D356" s="3" t="str">
        <f ca="1">IF(PaymentSchedule3[[#This Row],[Payment number]]&lt;&gt;"",IF(ROW()-ROW(PaymentSchedule3[[#Headers],[Beginning
balance]])=1,LoanAmount,INDEX(PaymentSchedule3[Ending
balance],ROW()-ROW(PaymentSchedule3[[#Headers],[Beginning
balance]])-1)),"")</f>
        <v/>
      </c>
      <c r="E356" s="3" t="str">
        <f ca="1">IF(PaymentSchedule3[[#This Row],[Payment number]]&lt;&gt;"",ScheduledPayment,"")</f>
        <v/>
      </c>
      <c r="F35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6" s="3" t="str">
        <f ca="1">IF(PaymentSchedule3[[#This Row],[Payment number]]&lt;&gt;"",PaymentSchedule3[[#This Row],[Total
payment]]-PaymentSchedule3[[#This Row],[Interest]],"")</f>
        <v/>
      </c>
      <c r="I356" s="3" t="str">
        <f ca="1">IF(PaymentSchedule3[[#This Row],[Payment number]]&lt;&gt;"",PaymentSchedule3[[#This Row],[Beginning
balance]]*(InterestRate/PaymentsPerYear),"")</f>
        <v/>
      </c>
      <c r="J356" s="3" t="str">
        <f ca="1">IF(PaymentSchedule3[[#This Row],[Payment number]]&lt;&gt;"",IF(PaymentSchedule3[[#This Row],[Scheduled payment]]+PaymentSchedule3[[#This Row],[Extra
payment]]&lt;=PaymentSchedule3[[#This Row],[Beginning
balance]],PaymentSchedule3[[#This Row],[Beginning
balance]]-PaymentSchedule3[[#This Row],[Principal]],0),"")</f>
        <v/>
      </c>
      <c r="K356" s="3" t="str">
        <f ca="1">IF(PaymentSchedule3[[#This Row],[Payment number]]&lt;&gt;"",SUM(INDEX(PaymentSchedule3[Interest],1,1):PaymentSchedule3[[#This Row],[Interest]]),"")</f>
        <v/>
      </c>
    </row>
    <row r="357" spans="2:11" ht="21" customHeight="1" x14ac:dyDescent="0.2">
      <c r="B357" s="5" t="str">
        <f ca="1">IF(LoanIsGood,IF(ROW()-ROW(PaymentSchedule3[[#Headers],[Payment number]])&gt;ScheduledNumberOfPayments,"",ROW()-ROW(PaymentSchedule3[[#Headers],[Payment number]])),"")</f>
        <v/>
      </c>
      <c r="C357" s="9" t="str">
        <f ca="1">IF(PaymentSchedule3[[#This Row],[Payment number]]&lt;&gt;"",EOMONTH(LoanStartDate,ROW(PaymentSchedule3[[#This Row],[Payment number]])-ROW(PaymentSchedule3[[#Headers],[Payment number]])-2)+DAY(LoanStartDate),"")</f>
        <v/>
      </c>
      <c r="D357" s="3" t="str">
        <f ca="1">IF(PaymentSchedule3[[#This Row],[Payment number]]&lt;&gt;"",IF(ROW()-ROW(PaymentSchedule3[[#Headers],[Beginning
balance]])=1,LoanAmount,INDEX(PaymentSchedule3[Ending
balance],ROW()-ROW(PaymentSchedule3[[#Headers],[Beginning
balance]])-1)),"")</f>
        <v/>
      </c>
      <c r="E357" s="3" t="str">
        <f ca="1">IF(PaymentSchedule3[[#This Row],[Payment number]]&lt;&gt;"",ScheduledPayment,"")</f>
        <v/>
      </c>
      <c r="F35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7" s="3" t="str">
        <f ca="1">IF(PaymentSchedule3[[#This Row],[Payment number]]&lt;&gt;"",PaymentSchedule3[[#This Row],[Total
payment]]-PaymentSchedule3[[#This Row],[Interest]],"")</f>
        <v/>
      </c>
      <c r="I357" s="3" t="str">
        <f ca="1">IF(PaymentSchedule3[[#This Row],[Payment number]]&lt;&gt;"",PaymentSchedule3[[#This Row],[Beginning
balance]]*(InterestRate/PaymentsPerYear),"")</f>
        <v/>
      </c>
      <c r="J357" s="3" t="str">
        <f ca="1">IF(PaymentSchedule3[[#This Row],[Payment number]]&lt;&gt;"",IF(PaymentSchedule3[[#This Row],[Scheduled payment]]+PaymentSchedule3[[#This Row],[Extra
payment]]&lt;=PaymentSchedule3[[#This Row],[Beginning
balance]],PaymentSchedule3[[#This Row],[Beginning
balance]]-PaymentSchedule3[[#This Row],[Principal]],0),"")</f>
        <v/>
      </c>
      <c r="K357" s="3" t="str">
        <f ca="1">IF(PaymentSchedule3[[#This Row],[Payment number]]&lt;&gt;"",SUM(INDEX(PaymentSchedule3[Interest],1,1):PaymentSchedule3[[#This Row],[Interest]]),"")</f>
        <v/>
      </c>
    </row>
    <row r="358" spans="2:11" ht="21" customHeight="1" x14ac:dyDescent="0.2">
      <c r="B358" s="5" t="str">
        <f ca="1">IF(LoanIsGood,IF(ROW()-ROW(PaymentSchedule3[[#Headers],[Payment number]])&gt;ScheduledNumberOfPayments,"",ROW()-ROW(PaymentSchedule3[[#Headers],[Payment number]])),"")</f>
        <v/>
      </c>
      <c r="C358" s="9" t="str">
        <f ca="1">IF(PaymentSchedule3[[#This Row],[Payment number]]&lt;&gt;"",EOMONTH(LoanStartDate,ROW(PaymentSchedule3[[#This Row],[Payment number]])-ROW(PaymentSchedule3[[#Headers],[Payment number]])-2)+DAY(LoanStartDate),"")</f>
        <v/>
      </c>
      <c r="D358" s="3" t="str">
        <f ca="1">IF(PaymentSchedule3[[#This Row],[Payment number]]&lt;&gt;"",IF(ROW()-ROW(PaymentSchedule3[[#Headers],[Beginning
balance]])=1,LoanAmount,INDEX(PaymentSchedule3[Ending
balance],ROW()-ROW(PaymentSchedule3[[#Headers],[Beginning
balance]])-1)),"")</f>
        <v/>
      </c>
      <c r="E358" s="3" t="str">
        <f ca="1">IF(PaymentSchedule3[[#This Row],[Payment number]]&lt;&gt;"",ScheduledPayment,"")</f>
        <v/>
      </c>
      <c r="F35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8" s="3" t="str">
        <f ca="1">IF(PaymentSchedule3[[#This Row],[Payment number]]&lt;&gt;"",PaymentSchedule3[[#This Row],[Total
payment]]-PaymentSchedule3[[#This Row],[Interest]],"")</f>
        <v/>
      </c>
      <c r="I358" s="3" t="str">
        <f ca="1">IF(PaymentSchedule3[[#This Row],[Payment number]]&lt;&gt;"",PaymentSchedule3[[#This Row],[Beginning
balance]]*(InterestRate/PaymentsPerYear),"")</f>
        <v/>
      </c>
      <c r="J358" s="3" t="str">
        <f ca="1">IF(PaymentSchedule3[[#This Row],[Payment number]]&lt;&gt;"",IF(PaymentSchedule3[[#This Row],[Scheduled payment]]+PaymentSchedule3[[#This Row],[Extra
payment]]&lt;=PaymentSchedule3[[#This Row],[Beginning
balance]],PaymentSchedule3[[#This Row],[Beginning
balance]]-PaymentSchedule3[[#This Row],[Principal]],0),"")</f>
        <v/>
      </c>
      <c r="K358" s="3" t="str">
        <f ca="1">IF(PaymentSchedule3[[#This Row],[Payment number]]&lt;&gt;"",SUM(INDEX(PaymentSchedule3[Interest],1,1):PaymentSchedule3[[#This Row],[Interest]]),"")</f>
        <v/>
      </c>
    </row>
    <row r="359" spans="2:11" ht="21" customHeight="1" x14ac:dyDescent="0.2">
      <c r="B359" s="5" t="str">
        <f ca="1">IF(LoanIsGood,IF(ROW()-ROW(PaymentSchedule3[[#Headers],[Payment number]])&gt;ScheduledNumberOfPayments,"",ROW()-ROW(PaymentSchedule3[[#Headers],[Payment number]])),"")</f>
        <v/>
      </c>
      <c r="C359" s="9" t="str">
        <f ca="1">IF(PaymentSchedule3[[#This Row],[Payment number]]&lt;&gt;"",EOMONTH(LoanStartDate,ROW(PaymentSchedule3[[#This Row],[Payment number]])-ROW(PaymentSchedule3[[#Headers],[Payment number]])-2)+DAY(LoanStartDate),"")</f>
        <v/>
      </c>
      <c r="D359" s="3" t="str">
        <f ca="1">IF(PaymentSchedule3[[#This Row],[Payment number]]&lt;&gt;"",IF(ROW()-ROW(PaymentSchedule3[[#Headers],[Beginning
balance]])=1,LoanAmount,INDEX(PaymentSchedule3[Ending
balance],ROW()-ROW(PaymentSchedule3[[#Headers],[Beginning
balance]])-1)),"")</f>
        <v/>
      </c>
      <c r="E359" s="3" t="str">
        <f ca="1">IF(PaymentSchedule3[[#This Row],[Payment number]]&lt;&gt;"",ScheduledPayment,"")</f>
        <v/>
      </c>
      <c r="F35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9" s="3" t="str">
        <f ca="1">IF(PaymentSchedule3[[#This Row],[Payment number]]&lt;&gt;"",PaymentSchedule3[[#This Row],[Total
payment]]-PaymentSchedule3[[#This Row],[Interest]],"")</f>
        <v/>
      </c>
      <c r="I359" s="3" t="str">
        <f ca="1">IF(PaymentSchedule3[[#This Row],[Payment number]]&lt;&gt;"",PaymentSchedule3[[#This Row],[Beginning
balance]]*(InterestRate/PaymentsPerYear),"")</f>
        <v/>
      </c>
      <c r="J359" s="3" t="str">
        <f ca="1">IF(PaymentSchedule3[[#This Row],[Payment number]]&lt;&gt;"",IF(PaymentSchedule3[[#This Row],[Scheduled payment]]+PaymentSchedule3[[#This Row],[Extra
payment]]&lt;=PaymentSchedule3[[#This Row],[Beginning
balance]],PaymentSchedule3[[#This Row],[Beginning
balance]]-PaymentSchedule3[[#This Row],[Principal]],0),"")</f>
        <v/>
      </c>
      <c r="K359" s="3" t="str">
        <f ca="1">IF(PaymentSchedule3[[#This Row],[Payment number]]&lt;&gt;"",SUM(INDEX(PaymentSchedule3[Interest],1,1):PaymentSchedule3[[#This Row],[Interest]]),"")</f>
        <v/>
      </c>
    </row>
    <row r="360" spans="2:11" ht="21" customHeight="1" x14ac:dyDescent="0.2">
      <c r="B360" s="5" t="str">
        <f ca="1">IF(LoanIsGood,IF(ROW()-ROW(PaymentSchedule3[[#Headers],[Payment number]])&gt;ScheduledNumberOfPayments,"",ROW()-ROW(PaymentSchedule3[[#Headers],[Payment number]])),"")</f>
        <v/>
      </c>
      <c r="C360" s="9" t="str">
        <f ca="1">IF(PaymentSchedule3[[#This Row],[Payment number]]&lt;&gt;"",EOMONTH(LoanStartDate,ROW(PaymentSchedule3[[#This Row],[Payment number]])-ROW(PaymentSchedule3[[#Headers],[Payment number]])-2)+DAY(LoanStartDate),"")</f>
        <v/>
      </c>
      <c r="D360" s="3" t="str">
        <f ca="1">IF(PaymentSchedule3[[#This Row],[Payment number]]&lt;&gt;"",IF(ROW()-ROW(PaymentSchedule3[[#Headers],[Beginning
balance]])=1,LoanAmount,INDEX(PaymentSchedule3[Ending
balance],ROW()-ROW(PaymentSchedule3[[#Headers],[Beginning
balance]])-1)),"")</f>
        <v/>
      </c>
      <c r="E360" s="3" t="str">
        <f ca="1">IF(PaymentSchedule3[[#This Row],[Payment number]]&lt;&gt;"",ScheduledPayment,"")</f>
        <v/>
      </c>
      <c r="F36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0" s="3" t="str">
        <f ca="1">IF(PaymentSchedule3[[#This Row],[Payment number]]&lt;&gt;"",PaymentSchedule3[[#This Row],[Total
payment]]-PaymentSchedule3[[#This Row],[Interest]],"")</f>
        <v/>
      </c>
      <c r="I360" s="3" t="str">
        <f ca="1">IF(PaymentSchedule3[[#This Row],[Payment number]]&lt;&gt;"",PaymentSchedule3[[#This Row],[Beginning
balance]]*(InterestRate/PaymentsPerYear),"")</f>
        <v/>
      </c>
      <c r="J360" s="3" t="str">
        <f ca="1">IF(PaymentSchedule3[[#This Row],[Payment number]]&lt;&gt;"",IF(PaymentSchedule3[[#This Row],[Scheduled payment]]+PaymentSchedule3[[#This Row],[Extra
payment]]&lt;=PaymentSchedule3[[#This Row],[Beginning
balance]],PaymentSchedule3[[#This Row],[Beginning
balance]]-PaymentSchedule3[[#This Row],[Principal]],0),"")</f>
        <v/>
      </c>
      <c r="K360" s="3" t="str">
        <f ca="1">IF(PaymentSchedule3[[#This Row],[Payment number]]&lt;&gt;"",SUM(INDEX(PaymentSchedule3[Interest],1,1):PaymentSchedule3[[#This Row],[Interest]]),"")</f>
        <v/>
      </c>
    </row>
    <row r="361" spans="2:11" ht="21" customHeight="1" x14ac:dyDescent="0.2">
      <c r="B361" s="5" t="str">
        <f ca="1">IF(LoanIsGood,IF(ROW()-ROW(PaymentSchedule3[[#Headers],[Payment number]])&gt;ScheduledNumberOfPayments,"",ROW()-ROW(PaymentSchedule3[[#Headers],[Payment number]])),"")</f>
        <v/>
      </c>
      <c r="C361" s="9" t="str">
        <f ca="1">IF(PaymentSchedule3[[#This Row],[Payment number]]&lt;&gt;"",EOMONTH(LoanStartDate,ROW(PaymentSchedule3[[#This Row],[Payment number]])-ROW(PaymentSchedule3[[#Headers],[Payment number]])-2)+DAY(LoanStartDate),"")</f>
        <v/>
      </c>
      <c r="D361" s="3" t="str">
        <f ca="1">IF(PaymentSchedule3[[#This Row],[Payment number]]&lt;&gt;"",IF(ROW()-ROW(PaymentSchedule3[[#Headers],[Beginning
balance]])=1,LoanAmount,INDEX(PaymentSchedule3[Ending
balance],ROW()-ROW(PaymentSchedule3[[#Headers],[Beginning
balance]])-1)),"")</f>
        <v/>
      </c>
      <c r="E361" s="3" t="str">
        <f ca="1">IF(PaymentSchedule3[[#This Row],[Payment number]]&lt;&gt;"",ScheduledPayment,"")</f>
        <v/>
      </c>
      <c r="F36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1" s="3" t="str">
        <f ca="1">IF(PaymentSchedule3[[#This Row],[Payment number]]&lt;&gt;"",PaymentSchedule3[[#This Row],[Total
payment]]-PaymentSchedule3[[#This Row],[Interest]],"")</f>
        <v/>
      </c>
      <c r="I361" s="3" t="str">
        <f ca="1">IF(PaymentSchedule3[[#This Row],[Payment number]]&lt;&gt;"",PaymentSchedule3[[#This Row],[Beginning
balance]]*(InterestRate/PaymentsPerYear),"")</f>
        <v/>
      </c>
      <c r="J361" s="3" t="str">
        <f ca="1">IF(PaymentSchedule3[[#This Row],[Payment number]]&lt;&gt;"",IF(PaymentSchedule3[[#This Row],[Scheduled payment]]+PaymentSchedule3[[#This Row],[Extra
payment]]&lt;=PaymentSchedule3[[#This Row],[Beginning
balance]],PaymentSchedule3[[#This Row],[Beginning
balance]]-PaymentSchedule3[[#This Row],[Principal]],0),"")</f>
        <v/>
      </c>
      <c r="K361" s="3" t="str">
        <f ca="1">IF(PaymentSchedule3[[#This Row],[Payment number]]&lt;&gt;"",SUM(INDEX(PaymentSchedule3[Interest],1,1):PaymentSchedule3[[#This Row],[Interest]]),"")</f>
        <v/>
      </c>
    </row>
    <row r="362" spans="2:11" ht="21" customHeight="1" x14ac:dyDescent="0.2">
      <c r="B362" s="5" t="str">
        <f ca="1">IF(LoanIsGood,IF(ROW()-ROW(PaymentSchedule3[[#Headers],[Payment number]])&gt;ScheduledNumberOfPayments,"",ROW()-ROW(PaymentSchedule3[[#Headers],[Payment number]])),"")</f>
        <v/>
      </c>
      <c r="C362" s="9" t="str">
        <f ca="1">IF(PaymentSchedule3[[#This Row],[Payment number]]&lt;&gt;"",EOMONTH(LoanStartDate,ROW(PaymentSchedule3[[#This Row],[Payment number]])-ROW(PaymentSchedule3[[#Headers],[Payment number]])-2)+DAY(LoanStartDate),"")</f>
        <v/>
      </c>
      <c r="D362" s="3" t="str">
        <f ca="1">IF(PaymentSchedule3[[#This Row],[Payment number]]&lt;&gt;"",IF(ROW()-ROW(PaymentSchedule3[[#Headers],[Beginning
balance]])=1,LoanAmount,INDEX(PaymentSchedule3[Ending
balance],ROW()-ROW(PaymentSchedule3[[#Headers],[Beginning
balance]])-1)),"")</f>
        <v/>
      </c>
      <c r="E362" s="3" t="str">
        <f ca="1">IF(PaymentSchedule3[[#This Row],[Payment number]]&lt;&gt;"",ScheduledPayment,"")</f>
        <v/>
      </c>
      <c r="F36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2" s="3" t="str">
        <f ca="1">IF(PaymentSchedule3[[#This Row],[Payment number]]&lt;&gt;"",PaymentSchedule3[[#This Row],[Total
payment]]-PaymentSchedule3[[#This Row],[Interest]],"")</f>
        <v/>
      </c>
      <c r="I362" s="3" t="str">
        <f ca="1">IF(PaymentSchedule3[[#This Row],[Payment number]]&lt;&gt;"",PaymentSchedule3[[#This Row],[Beginning
balance]]*(InterestRate/PaymentsPerYear),"")</f>
        <v/>
      </c>
      <c r="J362" s="3" t="str">
        <f ca="1">IF(PaymentSchedule3[[#This Row],[Payment number]]&lt;&gt;"",IF(PaymentSchedule3[[#This Row],[Scheduled payment]]+PaymentSchedule3[[#This Row],[Extra
payment]]&lt;=PaymentSchedule3[[#This Row],[Beginning
balance]],PaymentSchedule3[[#This Row],[Beginning
balance]]-PaymentSchedule3[[#This Row],[Principal]],0),"")</f>
        <v/>
      </c>
      <c r="K362" s="3" t="str">
        <f ca="1">IF(PaymentSchedule3[[#This Row],[Payment number]]&lt;&gt;"",SUM(INDEX(PaymentSchedule3[Interest],1,1):PaymentSchedule3[[#This Row],[Interest]]),"")</f>
        <v/>
      </c>
    </row>
    <row r="363" spans="2:11" ht="21" customHeight="1" x14ac:dyDescent="0.2">
      <c r="B363" s="5" t="str">
        <f ca="1">IF(LoanIsGood,IF(ROW()-ROW(PaymentSchedule3[[#Headers],[Payment number]])&gt;ScheduledNumberOfPayments,"",ROW()-ROW(PaymentSchedule3[[#Headers],[Payment number]])),"")</f>
        <v/>
      </c>
      <c r="C363" s="9" t="str">
        <f ca="1">IF(PaymentSchedule3[[#This Row],[Payment number]]&lt;&gt;"",EOMONTH(LoanStartDate,ROW(PaymentSchedule3[[#This Row],[Payment number]])-ROW(PaymentSchedule3[[#Headers],[Payment number]])-2)+DAY(LoanStartDate),"")</f>
        <v/>
      </c>
      <c r="D363" s="3" t="str">
        <f ca="1">IF(PaymentSchedule3[[#This Row],[Payment number]]&lt;&gt;"",IF(ROW()-ROW(PaymentSchedule3[[#Headers],[Beginning
balance]])=1,LoanAmount,INDEX(PaymentSchedule3[Ending
balance],ROW()-ROW(PaymentSchedule3[[#Headers],[Beginning
balance]])-1)),"")</f>
        <v/>
      </c>
      <c r="E363" s="3" t="str">
        <f ca="1">IF(PaymentSchedule3[[#This Row],[Payment number]]&lt;&gt;"",ScheduledPayment,"")</f>
        <v/>
      </c>
      <c r="F36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3" s="3" t="str">
        <f ca="1">IF(PaymentSchedule3[[#This Row],[Payment number]]&lt;&gt;"",PaymentSchedule3[[#This Row],[Total
payment]]-PaymentSchedule3[[#This Row],[Interest]],"")</f>
        <v/>
      </c>
      <c r="I363" s="3" t="str">
        <f ca="1">IF(PaymentSchedule3[[#This Row],[Payment number]]&lt;&gt;"",PaymentSchedule3[[#This Row],[Beginning
balance]]*(InterestRate/PaymentsPerYear),"")</f>
        <v/>
      </c>
      <c r="J363" s="3" t="str">
        <f ca="1">IF(PaymentSchedule3[[#This Row],[Payment number]]&lt;&gt;"",IF(PaymentSchedule3[[#This Row],[Scheduled payment]]+PaymentSchedule3[[#This Row],[Extra
payment]]&lt;=PaymentSchedule3[[#This Row],[Beginning
balance]],PaymentSchedule3[[#This Row],[Beginning
balance]]-PaymentSchedule3[[#This Row],[Principal]],0),"")</f>
        <v/>
      </c>
      <c r="K363" s="3" t="str">
        <f ca="1">IF(PaymentSchedule3[[#This Row],[Payment number]]&lt;&gt;"",SUM(INDEX(PaymentSchedule3[Interest],1,1):PaymentSchedule3[[#This Row],[Interest]]),"")</f>
        <v/>
      </c>
    </row>
    <row r="364" spans="2:11" ht="21" customHeight="1" x14ac:dyDescent="0.2">
      <c r="B364" s="5" t="str">
        <f ca="1">IF(LoanIsGood,IF(ROW()-ROW(PaymentSchedule3[[#Headers],[Payment number]])&gt;ScheduledNumberOfPayments,"",ROW()-ROW(PaymentSchedule3[[#Headers],[Payment number]])),"")</f>
        <v/>
      </c>
      <c r="C364" s="9" t="str">
        <f ca="1">IF(PaymentSchedule3[[#This Row],[Payment number]]&lt;&gt;"",EOMONTH(LoanStartDate,ROW(PaymentSchedule3[[#This Row],[Payment number]])-ROW(PaymentSchedule3[[#Headers],[Payment number]])-2)+DAY(LoanStartDate),"")</f>
        <v/>
      </c>
      <c r="D364" s="3" t="str">
        <f ca="1">IF(PaymentSchedule3[[#This Row],[Payment number]]&lt;&gt;"",IF(ROW()-ROW(PaymentSchedule3[[#Headers],[Beginning
balance]])=1,LoanAmount,INDEX(PaymentSchedule3[Ending
balance],ROW()-ROW(PaymentSchedule3[[#Headers],[Beginning
balance]])-1)),"")</f>
        <v/>
      </c>
      <c r="E364" s="3" t="str">
        <f ca="1">IF(PaymentSchedule3[[#This Row],[Payment number]]&lt;&gt;"",ScheduledPayment,"")</f>
        <v/>
      </c>
      <c r="F36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4" s="3" t="str">
        <f ca="1">IF(PaymentSchedule3[[#This Row],[Payment number]]&lt;&gt;"",PaymentSchedule3[[#This Row],[Total
payment]]-PaymentSchedule3[[#This Row],[Interest]],"")</f>
        <v/>
      </c>
      <c r="I364" s="3" t="str">
        <f ca="1">IF(PaymentSchedule3[[#This Row],[Payment number]]&lt;&gt;"",PaymentSchedule3[[#This Row],[Beginning
balance]]*(InterestRate/PaymentsPerYear),"")</f>
        <v/>
      </c>
      <c r="J364" s="3" t="str">
        <f ca="1">IF(PaymentSchedule3[[#This Row],[Payment number]]&lt;&gt;"",IF(PaymentSchedule3[[#This Row],[Scheduled payment]]+PaymentSchedule3[[#This Row],[Extra
payment]]&lt;=PaymentSchedule3[[#This Row],[Beginning
balance]],PaymentSchedule3[[#This Row],[Beginning
balance]]-PaymentSchedule3[[#This Row],[Principal]],0),"")</f>
        <v/>
      </c>
      <c r="K364" s="3" t="str">
        <f ca="1">IF(PaymentSchedule3[[#This Row],[Payment number]]&lt;&gt;"",SUM(INDEX(PaymentSchedule3[Interest],1,1):PaymentSchedule3[[#This Row],[Interest]]),"")</f>
        <v/>
      </c>
    </row>
    <row r="365" spans="2:11" ht="21" customHeight="1" x14ac:dyDescent="0.2">
      <c r="B365" s="5" t="str">
        <f ca="1">IF(LoanIsGood,IF(ROW()-ROW(PaymentSchedule3[[#Headers],[Payment number]])&gt;ScheduledNumberOfPayments,"",ROW()-ROW(PaymentSchedule3[[#Headers],[Payment number]])),"")</f>
        <v/>
      </c>
      <c r="C365" s="9" t="str">
        <f ca="1">IF(PaymentSchedule3[[#This Row],[Payment number]]&lt;&gt;"",EOMONTH(LoanStartDate,ROW(PaymentSchedule3[[#This Row],[Payment number]])-ROW(PaymentSchedule3[[#Headers],[Payment number]])-2)+DAY(LoanStartDate),"")</f>
        <v/>
      </c>
      <c r="D365" s="3" t="str">
        <f ca="1">IF(PaymentSchedule3[[#This Row],[Payment number]]&lt;&gt;"",IF(ROW()-ROW(PaymentSchedule3[[#Headers],[Beginning
balance]])=1,LoanAmount,INDEX(PaymentSchedule3[Ending
balance],ROW()-ROW(PaymentSchedule3[[#Headers],[Beginning
balance]])-1)),"")</f>
        <v/>
      </c>
      <c r="E365" s="3" t="str">
        <f ca="1">IF(PaymentSchedule3[[#This Row],[Payment number]]&lt;&gt;"",ScheduledPayment,"")</f>
        <v/>
      </c>
      <c r="F36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5" s="3" t="str">
        <f ca="1">IF(PaymentSchedule3[[#This Row],[Payment number]]&lt;&gt;"",PaymentSchedule3[[#This Row],[Total
payment]]-PaymentSchedule3[[#This Row],[Interest]],"")</f>
        <v/>
      </c>
      <c r="I365" s="3" t="str">
        <f ca="1">IF(PaymentSchedule3[[#This Row],[Payment number]]&lt;&gt;"",PaymentSchedule3[[#This Row],[Beginning
balance]]*(InterestRate/PaymentsPerYear),"")</f>
        <v/>
      </c>
      <c r="J365" s="3" t="str">
        <f ca="1">IF(PaymentSchedule3[[#This Row],[Payment number]]&lt;&gt;"",IF(PaymentSchedule3[[#This Row],[Scheduled payment]]+PaymentSchedule3[[#This Row],[Extra
payment]]&lt;=PaymentSchedule3[[#This Row],[Beginning
balance]],PaymentSchedule3[[#This Row],[Beginning
balance]]-PaymentSchedule3[[#This Row],[Principal]],0),"")</f>
        <v/>
      </c>
      <c r="K365" s="3" t="str">
        <f ca="1">IF(PaymentSchedule3[[#This Row],[Payment number]]&lt;&gt;"",SUM(INDEX(PaymentSchedule3[Interest],1,1):PaymentSchedule3[[#This Row],[Interest]]),"")</f>
        <v/>
      </c>
    </row>
    <row r="366" spans="2:11" ht="21" customHeight="1" x14ac:dyDescent="0.2">
      <c r="B366" s="5" t="str">
        <f ca="1">IF(LoanIsGood,IF(ROW()-ROW(PaymentSchedule3[[#Headers],[Payment number]])&gt;ScheduledNumberOfPayments,"",ROW()-ROW(PaymentSchedule3[[#Headers],[Payment number]])),"")</f>
        <v/>
      </c>
      <c r="C366" s="9" t="str">
        <f ca="1">IF(PaymentSchedule3[[#This Row],[Payment number]]&lt;&gt;"",EOMONTH(LoanStartDate,ROW(PaymentSchedule3[[#This Row],[Payment number]])-ROW(PaymentSchedule3[[#Headers],[Payment number]])-2)+DAY(LoanStartDate),"")</f>
        <v/>
      </c>
      <c r="D366" s="3" t="str">
        <f ca="1">IF(PaymentSchedule3[[#This Row],[Payment number]]&lt;&gt;"",IF(ROW()-ROW(PaymentSchedule3[[#Headers],[Beginning
balance]])=1,LoanAmount,INDEX(PaymentSchedule3[Ending
balance],ROW()-ROW(PaymentSchedule3[[#Headers],[Beginning
balance]])-1)),"")</f>
        <v/>
      </c>
      <c r="E366" s="3" t="str">
        <f ca="1">IF(PaymentSchedule3[[#This Row],[Payment number]]&lt;&gt;"",ScheduledPayment,"")</f>
        <v/>
      </c>
      <c r="F36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6" s="3" t="str">
        <f ca="1">IF(PaymentSchedule3[[#This Row],[Payment number]]&lt;&gt;"",PaymentSchedule3[[#This Row],[Total
payment]]-PaymentSchedule3[[#This Row],[Interest]],"")</f>
        <v/>
      </c>
      <c r="I366" s="3" t="str">
        <f ca="1">IF(PaymentSchedule3[[#This Row],[Payment number]]&lt;&gt;"",PaymentSchedule3[[#This Row],[Beginning
balance]]*(InterestRate/PaymentsPerYear),"")</f>
        <v/>
      </c>
      <c r="J366" s="3" t="str">
        <f ca="1">IF(PaymentSchedule3[[#This Row],[Payment number]]&lt;&gt;"",IF(PaymentSchedule3[[#This Row],[Scheduled payment]]+PaymentSchedule3[[#This Row],[Extra
payment]]&lt;=PaymentSchedule3[[#This Row],[Beginning
balance]],PaymentSchedule3[[#This Row],[Beginning
balance]]-PaymentSchedule3[[#This Row],[Principal]],0),"")</f>
        <v/>
      </c>
      <c r="K366" s="3" t="str">
        <f ca="1">IF(PaymentSchedule3[[#This Row],[Payment number]]&lt;&gt;"",SUM(INDEX(PaymentSchedule3[Interest],1,1):PaymentSchedule3[[#This Row],[Interest]]),"")</f>
        <v/>
      </c>
    </row>
    <row r="367" spans="2:11" ht="21" customHeight="1" x14ac:dyDescent="0.2">
      <c r="B367" s="5" t="str">
        <f ca="1">IF(LoanIsGood,IF(ROW()-ROW(PaymentSchedule3[[#Headers],[Payment number]])&gt;ScheduledNumberOfPayments,"",ROW()-ROW(PaymentSchedule3[[#Headers],[Payment number]])),"")</f>
        <v/>
      </c>
      <c r="C367" s="9" t="str">
        <f ca="1">IF(PaymentSchedule3[[#This Row],[Payment number]]&lt;&gt;"",EOMONTH(LoanStartDate,ROW(PaymentSchedule3[[#This Row],[Payment number]])-ROW(PaymentSchedule3[[#Headers],[Payment number]])-2)+DAY(LoanStartDate),"")</f>
        <v/>
      </c>
      <c r="D367" s="3" t="str">
        <f ca="1">IF(PaymentSchedule3[[#This Row],[Payment number]]&lt;&gt;"",IF(ROW()-ROW(PaymentSchedule3[[#Headers],[Beginning
balance]])=1,LoanAmount,INDEX(PaymentSchedule3[Ending
balance],ROW()-ROW(PaymentSchedule3[[#Headers],[Beginning
balance]])-1)),"")</f>
        <v/>
      </c>
      <c r="E367" s="3" t="str">
        <f ca="1">IF(PaymentSchedule3[[#This Row],[Payment number]]&lt;&gt;"",ScheduledPayment,"")</f>
        <v/>
      </c>
      <c r="F36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7" s="3" t="str">
        <f ca="1">IF(PaymentSchedule3[[#This Row],[Payment number]]&lt;&gt;"",PaymentSchedule3[[#This Row],[Total
payment]]-PaymentSchedule3[[#This Row],[Interest]],"")</f>
        <v/>
      </c>
      <c r="I367" s="3" t="str">
        <f ca="1">IF(PaymentSchedule3[[#This Row],[Payment number]]&lt;&gt;"",PaymentSchedule3[[#This Row],[Beginning
balance]]*(InterestRate/PaymentsPerYear),"")</f>
        <v/>
      </c>
      <c r="J367" s="3" t="str">
        <f ca="1">IF(PaymentSchedule3[[#This Row],[Payment number]]&lt;&gt;"",IF(PaymentSchedule3[[#This Row],[Scheduled payment]]+PaymentSchedule3[[#This Row],[Extra
payment]]&lt;=PaymentSchedule3[[#This Row],[Beginning
balance]],PaymentSchedule3[[#This Row],[Beginning
balance]]-PaymentSchedule3[[#This Row],[Principal]],0),"")</f>
        <v/>
      </c>
      <c r="K367" s="3" t="str">
        <f ca="1">IF(PaymentSchedule3[[#This Row],[Payment number]]&lt;&gt;"",SUM(INDEX(PaymentSchedule3[Interest],1,1):PaymentSchedule3[[#This Row],[Interest]]),"")</f>
        <v/>
      </c>
    </row>
    <row r="368" spans="2:11" ht="21" customHeight="1" x14ac:dyDescent="0.2">
      <c r="B368" s="5" t="str">
        <f ca="1">IF(LoanIsGood,IF(ROW()-ROW(PaymentSchedule3[[#Headers],[Payment number]])&gt;ScheduledNumberOfPayments,"",ROW()-ROW(PaymentSchedule3[[#Headers],[Payment number]])),"")</f>
        <v/>
      </c>
      <c r="C368" s="9" t="str">
        <f ca="1">IF(PaymentSchedule3[[#This Row],[Payment number]]&lt;&gt;"",EOMONTH(LoanStartDate,ROW(PaymentSchedule3[[#This Row],[Payment number]])-ROW(PaymentSchedule3[[#Headers],[Payment number]])-2)+DAY(LoanStartDate),"")</f>
        <v/>
      </c>
      <c r="D368" s="3" t="str">
        <f ca="1">IF(PaymentSchedule3[[#This Row],[Payment number]]&lt;&gt;"",IF(ROW()-ROW(PaymentSchedule3[[#Headers],[Beginning
balance]])=1,LoanAmount,INDEX(PaymentSchedule3[Ending
balance],ROW()-ROW(PaymentSchedule3[[#Headers],[Beginning
balance]])-1)),"")</f>
        <v/>
      </c>
      <c r="E368" s="3" t="str">
        <f ca="1">IF(PaymentSchedule3[[#This Row],[Payment number]]&lt;&gt;"",ScheduledPayment,"")</f>
        <v/>
      </c>
      <c r="F36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8" s="3" t="str">
        <f ca="1">IF(PaymentSchedule3[[#This Row],[Payment number]]&lt;&gt;"",PaymentSchedule3[[#This Row],[Total
payment]]-PaymentSchedule3[[#This Row],[Interest]],"")</f>
        <v/>
      </c>
      <c r="I368" s="3" t="str">
        <f ca="1">IF(PaymentSchedule3[[#This Row],[Payment number]]&lt;&gt;"",PaymentSchedule3[[#This Row],[Beginning
balance]]*(InterestRate/PaymentsPerYear),"")</f>
        <v/>
      </c>
      <c r="J368" s="3" t="str">
        <f ca="1">IF(PaymentSchedule3[[#This Row],[Payment number]]&lt;&gt;"",IF(PaymentSchedule3[[#This Row],[Scheduled payment]]+PaymentSchedule3[[#This Row],[Extra
payment]]&lt;=PaymentSchedule3[[#This Row],[Beginning
balance]],PaymentSchedule3[[#This Row],[Beginning
balance]]-PaymentSchedule3[[#This Row],[Principal]],0),"")</f>
        <v/>
      </c>
      <c r="K368" s="3" t="str">
        <f ca="1">IF(PaymentSchedule3[[#This Row],[Payment number]]&lt;&gt;"",SUM(INDEX(PaymentSchedule3[Interest],1,1):PaymentSchedule3[[#This Row],[Interest]]),"")</f>
        <v/>
      </c>
    </row>
    <row r="369" spans="2:11" ht="21" customHeight="1" x14ac:dyDescent="0.2">
      <c r="B369" s="5" t="str">
        <f ca="1">IF(LoanIsGood,IF(ROW()-ROW(PaymentSchedule3[[#Headers],[Payment number]])&gt;ScheduledNumberOfPayments,"",ROW()-ROW(PaymentSchedule3[[#Headers],[Payment number]])),"")</f>
        <v/>
      </c>
      <c r="C369" s="9" t="str">
        <f ca="1">IF(PaymentSchedule3[[#This Row],[Payment number]]&lt;&gt;"",EOMONTH(LoanStartDate,ROW(PaymentSchedule3[[#This Row],[Payment number]])-ROW(PaymentSchedule3[[#Headers],[Payment number]])-2)+DAY(LoanStartDate),"")</f>
        <v/>
      </c>
      <c r="D369" s="3" t="str">
        <f ca="1">IF(PaymentSchedule3[[#This Row],[Payment number]]&lt;&gt;"",IF(ROW()-ROW(PaymentSchedule3[[#Headers],[Beginning
balance]])=1,LoanAmount,INDEX(PaymentSchedule3[Ending
balance],ROW()-ROW(PaymentSchedule3[[#Headers],[Beginning
balance]])-1)),"")</f>
        <v/>
      </c>
      <c r="E369" s="3" t="str">
        <f ca="1">IF(PaymentSchedule3[[#This Row],[Payment number]]&lt;&gt;"",ScheduledPayment,"")</f>
        <v/>
      </c>
      <c r="F36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9" s="3" t="str">
        <f ca="1">IF(PaymentSchedule3[[#This Row],[Payment number]]&lt;&gt;"",PaymentSchedule3[[#This Row],[Total
payment]]-PaymentSchedule3[[#This Row],[Interest]],"")</f>
        <v/>
      </c>
      <c r="I369" s="3" t="str">
        <f ca="1">IF(PaymentSchedule3[[#This Row],[Payment number]]&lt;&gt;"",PaymentSchedule3[[#This Row],[Beginning
balance]]*(InterestRate/PaymentsPerYear),"")</f>
        <v/>
      </c>
      <c r="J369" s="3" t="str">
        <f ca="1">IF(PaymentSchedule3[[#This Row],[Payment number]]&lt;&gt;"",IF(PaymentSchedule3[[#This Row],[Scheduled payment]]+PaymentSchedule3[[#This Row],[Extra
payment]]&lt;=PaymentSchedule3[[#This Row],[Beginning
balance]],PaymentSchedule3[[#This Row],[Beginning
balance]]-PaymentSchedule3[[#This Row],[Principal]],0),"")</f>
        <v/>
      </c>
      <c r="K369" s="3" t="str">
        <f ca="1">IF(PaymentSchedule3[[#This Row],[Payment number]]&lt;&gt;"",SUM(INDEX(PaymentSchedule3[Interest],1,1):PaymentSchedule3[[#This Row],[Interest]]),"")</f>
        <v/>
      </c>
    </row>
    <row r="370" spans="2:11" ht="21" customHeight="1" x14ac:dyDescent="0.2">
      <c r="B370" s="5" t="str">
        <f ca="1">IF(LoanIsGood,IF(ROW()-ROW(PaymentSchedule3[[#Headers],[Payment number]])&gt;ScheduledNumberOfPayments,"",ROW()-ROW(PaymentSchedule3[[#Headers],[Payment number]])),"")</f>
        <v/>
      </c>
      <c r="C370" s="9" t="str">
        <f ca="1">IF(PaymentSchedule3[[#This Row],[Payment number]]&lt;&gt;"",EOMONTH(LoanStartDate,ROW(PaymentSchedule3[[#This Row],[Payment number]])-ROW(PaymentSchedule3[[#Headers],[Payment number]])-2)+DAY(LoanStartDate),"")</f>
        <v/>
      </c>
      <c r="D370" s="3" t="str">
        <f ca="1">IF(PaymentSchedule3[[#This Row],[Payment number]]&lt;&gt;"",IF(ROW()-ROW(PaymentSchedule3[[#Headers],[Beginning
balance]])=1,LoanAmount,INDEX(PaymentSchedule3[Ending
balance],ROW()-ROW(PaymentSchedule3[[#Headers],[Beginning
balance]])-1)),"")</f>
        <v/>
      </c>
      <c r="E370" s="3" t="str">
        <f ca="1">IF(PaymentSchedule3[[#This Row],[Payment number]]&lt;&gt;"",ScheduledPayment,"")</f>
        <v/>
      </c>
      <c r="F37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0" s="3" t="str">
        <f ca="1">IF(PaymentSchedule3[[#This Row],[Payment number]]&lt;&gt;"",PaymentSchedule3[[#This Row],[Total
payment]]-PaymentSchedule3[[#This Row],[Interest]],"")</f>
        <v/>
      </c>
      <c r="I370" s="3" t="str">
        <f ca="1">IF(PaymentSchedule3[[#This Row],[Payment number]]&lt;&gt;"",PaymentSchedule3[[#This Row],[Beginning
balance]]*(InterestRate/PaymentsPerYear),"")</f>
        <v/>
      </c>
      <c r="J370" s="3" t="str">
        <f ca="1">IF(PaymentSchedule3[[#This Row],[Payment number]]&lt;&gt;"",IF(PaymentSchedule3[[#This Row],[Scheduled payment]]+PaymentSchedule3[[#This Row],[Extra
payment]]&lt;=PaymentSchedule3[[#This Row],[Beginning
balance]],PaymentSchedule3[[#This Row],[Beginning
balance]]-PaymentSchedule3[[#This Row],[Principal]],0),"")</f>
        <v/>
      </c>
      <c r="K370" s="3" t="str">
        <f ca="1">IF(PaymentSchedule3[[#This Row],[Payment number]]&lt;&gt;"",SUM(INDEX(PaymentSchedule3[Interest],1,1):PaymentSchedule3[[#This Row],[Interest]]),"")</f>
        <v/>
      </c>
    </row>
    <row r="371" spans="2:11" ht="21" customHeight="1" x14ac:dyDescent="0.2">
      <c r="B371" s="5" t="str">
        <f ca="1">IF(LoanIsGood,IF(ROW()-ROW(PaymentSchedule3[[#Headers],[Payment number]])&gt;ScheduledNumberOfPayments,"",ROW()-ROW(PaymentSchedule3[[#Headers],[Payment number]])),"")</f>
        <v/>
      </c>
      <c r="C371" s="9" t="str">
        <f ca="1">IF(PaymentSchedule3[[#This Row],[Payment number]]&lt;&gt;"",EOMONTH(LoanStartDate,ROW(PaymentSchedule3[[#This Row],[Payment number]])-ROW(PaymentSchedule3[[#Headers],[Payment number]])-2)+DAY(LoanStartDate),"")</f>
        <v/>
      </c>
      <c r="D371" s="3" t="str">
        <f ca="1">IF(PaymentSchedule3[[#This Row],[Payment number]]&lt;&gt;"",IF(ROW()-ROW(PaymentSchedule3[[#Headers],[Beginning
balance]])=1,LoanAmount,INDEX(PaymentSchedule3[Ending
balance],ROW()-ROW(PaymentSchedule3[[#Headers],[Beginning
balance]])-1)),"")</f>
        <v/>
      </c>
      <c r="E371" s="3" t="str">
        <f ca="1">IF(PaymentSchedule3[[#This Row],[Payment number]]&lt;&gt;"",ScheduledPayment,"")</f>
        <v/>
      </c>
      <c r="F37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1" s="3" t="str">
        <f ca="1">IF(PaymentSchedule3[[#This Row],[Payment number]]&lt;&gt;"",PaymentSchedule3[[#This Row],[Total
payment]]-PaymentSchedule3[[#This Row],[Interest]],"")</f>
        <v/>
      </c>
      <c r="I371" s="3" t="str">
        <f ca="1">IF(PaymentSchedule3[[#This Row],[Payment number]]&lt;&gt;"",PaymentSchedule3[[#This Row],[Beginning
balance]]*(InterestRate/PaymentsPerYear),"")</f>
        <v/>
      </c>
      <c r="J371" s="3" t="str">
        <f ca="1">IF(PaymentSchedule3[[#This Row],[Payment number]]&lt;&gt;"",IF(PaymentSchedule3[[#This Row],[Scheduled payment]]+PaymentSchedule3[[#This Row],[Extra
payment]]&lt;=PaymentSchedule3[[#This Row],[Beginning
balance]],PaymentSchedule3[[#This Row],[Beginning
balance]]-PaymentSchedule3[[#This Row],[Principal]],0),"")</f>
        <v/>
      </c>
      <c r="K371" s="3" t="str">
        <f ca="1">IF(PaymentSchedule3[[#This Row],[Payment number]]&lt;&gt;"",SUM(INDEX(PaymentSchedule3[Interest],1,1):PaymentSchedule3[[#This Row],[Interest]]),"")</f>
        <v/>
      </c>
    </row>
    <row r="372" spans="2:11" ht="21" customHeight="1" x14ac:dyDescent="0.2">
      <c r="B372" s="5" t="str">
        <f ca="1">IF(LoanIsGood,IF(ROW()-ROW(PaymentSchedule3[[#Headers],[Payment number]])&gt;ScheduledNumberOfPayments,"",ROW()-ROW(PaymentSchedule3[[#Headers],[Payment number]])),"")</f>
        <v/>
      </c>
      <c r="C372" s="9" t="str">
        <f ca="1">IF(PaymentSchedule3[[#This Row],[Payment number]]&lt;&gt;"",EOMONTH(LoanStartDate,ROW(PaymentSchedule3[[#This Row],[Payment number]])-ROW(PaymentSchedule3[[#Headers],[Payment number]])-2)+DAY(LoanStartDate),"")</f>
        <v/>
      </c>
      <c r="D372" s="3" t="str">
        <f ca="1">IF(PaymentSchedule3[[#This Row],[Payment number]]&lt;&gt;"",IF(ROW()-ROW(PaymentSchedule3[[#Headers],[Beginning
balance]])=1,LoanAmount,INDEX(PaymentSchedule3[Ending
balance],ROW()-ROW(PaymentSchedule3[[#Headers],[Beginning
balance]])-1)),"")</f>
        <v/>
      </c>
      <c r="E372" s="3" t="str">
        <f ca="1">IF(PaymentSchedule3[[#This Row],[Payment number]]&lt;&gt;"",ScheduledPayment,"")</f>
        <v/>
      </c>
      <c r="F37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2" s="3" t="str">
        <f ca="1">IF(PaymentSchedule3[[#This Row],[Payment number]]&lt;&gt;"",PaymentSchedule3[[#This Row],[Total
payment]]-PaymentSchedule3[[#This Row],[Interest]],"")</f>
        <v/>
      </c>
      <c r="I372" s="3" t="str">
        <f ca="1">IF(PaymentSchedule3[[#This Row],[Payment number]]&lt;&gt;"",PaymentSchedule3[[#This Row],[Beginning
balance]]*(InterestRate/PaymentsPerYear),"")</f>
        <v/>
      </c>
      <c r="J372" s="3" t="str">
        <f ca="1">IF(PaymentSchedule3[[#This Row],[Payment number]]&lt;&gt;"",IF(PaymentSchedule3[[#This Row],[Scheduled payment]]+PaymentSchedule3[[#This Row],[Extra
payment]]&lt;=PaymentSchedule3[[#This Row],[Beginning
balance]],PaymentSchedule3[[#This Row],[Beginning
balance]]-PaymentSchedule3[[#This Row],[Principal]],0),"")</f>
        <v/>
      </c>
      <c r="K372" s="3" t="str">
        <f ca="1">IF(PaymentSchedule3[[#This Row],[Payment number]]&lt;&gt;"",SUM(INDEX(PaymentSchedule3[Interest],1,1):PaymentSchedule3[[#This Row],[Interest]]),"")</f>
        <v/>
      </c>
    </row>
    <row r="373" spans="2:11" ht="21" customHeight="1" x14ac:dyDescent="0.2">
      <c r="B373" s="5" t="str">
        <f ca="1">IF(LoanIsGood,IF(ROW()-ROW(PaymentSchedule3[[#Headers],[Payment number]])&gt;ScheduledNumberOfPayments,"",ROW()-ROW(PaymentSchedule3[[#Headers],[Payment number]])),"")</f>
        <v/>
      </c>
      <c r="C373" s="9" t="str">
        <f ca="1">IF(PaymentSchedule3[[#This Row],[Payment number]]&lt;&gt;"",EOMONTH(LoanStartDate,ROW(PaymentSchedule3[[#This Row],[Payment number]])-ROW(PaymentSchedule3[[#Headers],[Payment number]])-2)+DAY(LoanStartDate),"")</f>
        <v/>
      </c>
      <c r="D373" s="3" t="str">
        <f ca="1">IF(PaymentSchedule3[[#This Row],[Payment number]]&lt;&gt;"",IF(ROW()-ROW(PaymentSchedule3[[#Headers],[Beginning
balance]])=1,LoanAmount,INDEX(PaymentSchedule3[Ending
balance],ROW()-ROW(PaymentSchedule3[[#Headers],[Beginning
balance]])-1)),"")</f>
        <v/>
      </c>
      <c r="E373" s="3" t="str">
        <f ca="1">IF(PaymentSchedule3[[#This Row],[Payment number]]&lt;&gt;"",ScheduledPayment,"")</f>
        <v/>
      </c>
      <c r="F37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3" s="3" t="str">
        <f ca="1">IF(PaymentSchedule3[[#This Row],[Payment number]]&lt;&gt;"",PaymentSchedule3[[#This Row],[Total
payment]]-PaymentSchedule3[[#This Row],[Interest]],"")</f>
        <v/>
      </c>
      <c r="I373" s="3" t="str">
        <f ca="1">IF(PaymentSchedule3[[#This Row],[Payment number]]&lt;&gt;"",PaymentSchedule3[[#This Row],[Beginning
balance]]*(InterestRate/PaymentsPerYear),"")</f>
        <v/>
      </c>
      <c r="J373" s="3" t="str">
        <f ca="1">IF(PaymentSchedule3[[#This Row],[Payment number]]&lt;&gt;"",IF(PaymentSchedule3[[#This Row],[Scheduled payment]]+PaymentSchedule3[[#This Row],[Extra
payment]]&lt;=PaymentSchedule3[[#This Row],[Beginning
balance]],PaymentSchedule3[[#This Row],[Beginning
balance]]-PaymentSchedule3[[#This Row],[Principal]],0),"")</f>
        <v/>
      </c>
      <c r="K373" s="3" t="str">
        <f ca="1">IF(PaymentSchedule3[[#This Row],[Payment number]]&lt;&gt;"",SUM(INDEX(PaymentSchedule3[Interest],1,1):PaymentSchedule3[[#This Row],[Interest]]),"")</f>
        <v/>
      </c>
    </row>
    <row r="374" spans="2:11" ht="21" customHeight="1" x14ac:dyDescent="0.2">
      <c r="B374" s="5" t="str">
        <f ca="1">IF(LoanIsGood,IF(ROW()-ROW(PaymentSchedule3[[#Headers],[Payment number]])&gt;ScheduledNumberOfPayments,"",ROW()-ROW(PaymentSchedule3[[#Headers],[Payment number]])),"")</f>
        <v/>
      </c>
      <c r="C374" s="9" t="str">
        <f ca="1">IF(PaymentSchedule3[[#This Row],[Payment number]]&lt;&gt;"",EOMONTH(LoanStartDate,ROW(PaymentSchedule3[[#This Row],[Payment number]])-ROW(PaymentSchedule3[[#Headers],[Payment number]])-2)+DAY(LoanStartDate),"")</f>
        <v/>
      </c>
      <c r="D374" s="3" t="str">
        <f ca="1">IF(PaymentSchedule3[[#This Row],[Payment number]]&lt;&gt;"",IF(ROW()-ROW(PaymentSchedule3[[#Headers],[Beginning
balance]])=1,LoanAmount,INDEX(PaymentSchedule3[Ending
balance],ROW()-ROW(PaymentSchedule3[[#Headers],[Beginning
balance]])-1)),"")</f>
        <v/>
      </c>
      <c r="E374" s="3" t="str">
        <f ca="1">IF(PaymentSchedule3[[#This Row],[Payment number]]&lt;&gt;"",ScheduledPayment,"")</f>
        <v/>
      </c>
      <c r="F37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4" s="3" t="str">
        <f ca="1">IF(PaymentSchedule3[[#This Row],[Payment number]]&lt;&gt;"",PaymentSchedule3[[#This Row],[Total
payment]]-PaymentSchedule3[[#This Row],[Interest]],"")</f>
        <v/>
      </c>
      <c r="I374" s="3" t="str">
        <f ca="1">IF(PaymentSchedule3[[#This Row],[Payment number]]&lt;&gt;"",PaymentSchedule3[[#This Row],[Beginning
balance]]*(InterestRate/PaymentsPerYear),"")</f>
        <v/>
      </c>
      <c r="J374" s="3" t="str">
        <f ca="1">IF(PaymentSchedule3[[#This Row],[Payment number]]&lt;&gt;"",IF(PaymentSchedule3[[#This Row],[Scheduled payment]]+PaymentSchedule3[[#This Row],[Extra
payment]]&lt;=PaymentSchedule3[[#This Row],[Beginning
balance]],PaymentSchedule3[[#This Row],[Beginning
balance]]-PaymentSchedule3[[#This Row],[Principal]],0),"")</f>
        <v/>
      </c>
      <c r="K374" s="3" t="str">
        <f ca="1">IF(PaymentSchedule3[[#This Row],[Payment number]]&lt;&gt;"",SUM(INDEX(PaymentSchedule3[Interest],1,1):PaymentSchedule3[[#This Row],[Interest]]),"")</f>
        <v/>
      </c>
    </row>
    <row r="375" spans="2:11" ht="21" customHeight="1" x14ac:dyDescent="0.2">
      <c r="B375" s="5" t="str">
        <f ca="1">IF(LoanIsGood,IF(ROW()-ROW(PaymentSchedule3[[#Headers],[Payment number]])&gt;ScheduledNumberOfPayments,"",ROW()-ROW(PaymentSchedule3[[#Headers],[Payment number]])),"")</f>
        <v/>
      </c>
      <c r="C375" s="9" t="str">
        <f ca="1">IF(PaymentSchedule3[[#This Row],[Payment number]]&lt;&gt;"",EOMONTH(LoanStartDate,ROW(PaymentSchedule3[[#This Row],[Payment number]])-ROW(PaymentSchedule3[[#Headers],[Payment number]])-2)+DAY(LoanStartDate),"")</f>
        <v/>
      </c>
      <c r="D375" s="3" t="str">
        <f ca="1">IF(PaymentSchedule3[[#This Row],[Payment number]]&lt;&gt;"",IF(ROW()-ROW(PaymentSchedule3[[#Headers],[Beginning
balance]])=1,LoanAmount,INDEX(PaymentSchedule3[Ending
balance],ROW()-ROW(PaymentSchedule3[[#Headers],[Beginning
balance]])-1)),"")</f>
        <v/>
      </c>
      <c r="E375" s="3" t="str">
        <f ca="1">IF(PaymentSchedule3[[#This Row],[Payment number]]&lt;&gt;"",ScheduledPayment,"")</f>
        <v/>
      </c>
      <c r="F37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5" s="3" t="str">
        <f ca="1">IF(PaymentSchedule3[[#This Row],[Payment number]]&lt;&gt;"",PaymentSchedule3[[#This Row],[Total
payment]]-PaymentSchedule3[[#This Row],[Interest]],"")</f>
        <v/>
      </c>
      <c r="I375" s="3" t="str">
        <f ca="1">IF(PaymentSchedule3[[#This Row],[Payment number]]&lt;&gt;"",PaymentSchedule3[[#This Row],[Beginning
balance]]*(InterestRate/PaymentsPerYear),"")</f>
        <v/>
      </c>
      <c r="J375" s="3" t="str">
        <f ca="1">IF(PaymentSchedule3[[#This Row],[Payment number]]&lt;&gt;"",IF(PaymentSchedule3[[#This Row],[Scheduled payment]]+PaymentSchedule3[[#This Row],[Extra
payment]]&lt;=PaymentSchedule3[[#This Row],[Beginning
balance]],PaymentSchedule3[[#This Row],[Beginning
balance]]-PaymentSchedule3[[#This Row],[Principal]],0),"")</f>
        <v/>
      </c>
      <c r="K375" s="3" t="str">
        <f ca="1">IF(PaymentSchedule3[[#This Row],[Payment number]]&lt;&gt;"",SUM(INDEX(PaymentSchedule3[Interest],1,1):PaymentSchedule3[[#This Row],[Interest]]),"")</f>
        <v/>
      </c>
    </row>
    <row r="376" spans="2:11" ht="21" customHeight="1" x14ac:dyDescent="0.2">
      <c r="B376" s="5" t="str">
        <f ca="1">IF(LoanIsGood,IF(ROW()-ROW(PaymentSchedule3[[#Headers],[Payment number]])&gt;ScheduledNumberOfPayments,"",ROW()-ROW(PaymentSchedule3[[#Headers],[Payment number]])),"")</f>
        <v/>
      </c>
      <c r="C376" s="9" t="str">
        <f ca="1">IF(PaymentSchedule3[[#This Row],[Payment number]]&lt;&gt;"",EOMONTH(LoanStartDate,ROW(PaymentSchedule3[[#This Row],[Payment number]])-ROW(PaymentSchedule3[[#Headers],[Payment number]])-2)+DAY(LoanStartDate),"")</f>
        <v/>
      </c>
      <c r="D376" s="3" t="str">
        <f ca="1">IF(PaymentSchedule3[[#This Row],[Payment number]]&lt;&gt;"",IF(ROW()-ROW(PaymentSchedule3[[#Headers],[Beginning
balance]])=1,LoanAmount,INDEX(PaymentSchedule3[Ending
balance],ROW()-ROW(PaymentSchedule3[[#Headers],[Beginning
balance]])-1)),"")</f>
        <v/>
      </c>
      <c r="E376" s="3" t="str">
        <f ca="1">IF(PaymentSchedule3[[#This Row],[Payment number]]&lt;&gt;"",ScheduledPayment,"")</f>
        <v/>
      </c>
      <c r="F37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6" s="3" t="str">
        <f ca="1">IF(PaymentSchedule3[[#This Row],[Payment number]]&lt;&gt;"",PaymentSchedule3[[#This Row],[Total
payment]]-PaymentSchedule3[[#This Row],[Interest]],"")</f>
        <v/>
      </c>
      <c r="I376" s="3" t="str">
        <f ca="1">IF(PaymentSchedule3[[#This Row],[Payment number]]&lt;&gt;"",PaymentSchedule3[[#This Row],[Beginning
balance]]*(InterestRate/PaymentsPerYear),"")</f>
        <v/>
      </c>
      <c r="J376" s="3" t="str">
        <f ca="1">IF(PaymentSchedule3[[#This Row],[Payment number]]&lt;&gt;"",IF(PaymentSchedule3[[#This Row],[Scheduled payment]]+PaymentSchedule3[[#This Row],[Extra
payment]]&lt;=PaymentSchedule3[[#This Row],[Beginning
balance]],PaymentSchedule3[[#This Row],[Beginning
balance]]-PaymentSchedule3[[#This Row],[Principal]],0),"")</f>
        <v/>
      </c>
      <c r="K376" s="3" t="str">
        <f ca="1">IF(PaymentSchedule3[[#This Row],[Payment number]]&lt;&gt;"",SUM(INDEX(PaymentSchedule3[Interest],1,1):PaymentSchedule3[[#This Row],[Interest]]),"")</f>
        <v/>
      </c>
    </row>
    <row r="377" spans="2:11" ht="21" customHeight="1" x14ac:dyDescent="0.2">
      <c r="B377" s="5" t="str">
        <f ca="1">IF(LoanIsGood,IF(ROW()-ROW(PaymentSchedule3[[#Headers],[Payment number]])&gt;ScheduledNumberOfPayments,"",ROW()-ROW(PaymentSchedule3[[#Headers],[Payment number]])),"")</f>
        <v/>
      </c>
      <c r="C377" s="9" t="str">
        <f ca="1">IF(PaymentSchedule3[[#This Row],[Payment number]]&lt;&gt;"",EOMONTH(LoanStartDate,ROW(PaymentSchedule3[[#This Row],[Payment number]])-ROW(PaymentSchedule3[[#Headers],[Payment number]])-2)+DAY(LoanStartDate),"")</f>
        <v/>
      </c>
      <c r="D377" s="3" t="str">
        <f ca="1">IF(PaymentSchedule3[[#This Row],[Payment number]]&lt;&gt;"",IF(ROW()-ROW(PaymentSchedule3[[#Headers],[Beginning
balance]])=1,LoanAmount,INDEX(PaymentSchedule3[Ending
balance],ROW()-ROW(PaymentSchedule3[[#Headers],[Beginning
balance]])-1)),"")</f>
        <v/>
      </c>
      <c r="E377" s="3" t="str">
        <f ca="1">IF(PaymentSchedule3[[#This Row],[Payment number]]&lt;&gt;"",ScheduledPayment,"")</f>
        <v/>
      </c>
      <c r="F37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7" s="3" t="str">
        <f ca="1">IF(PaymentSchedule3[[#This Row],[Payment number]]&lt;&gt;"",PaymentSchedule3[[#This Row],[Total
payment]]-PaymentSchedule3[[#This Row],[Interest]],"")</f>
        <v/>
      </c>
      <c r="I377" s="3" t="str">
        <f ca="1">IF(PaymentSchedule3[[#This Row],[Payment number]]&lt;&gt;"",PaymentSchedule3[[#This Row],[Beginning
balance]]*(InterestRate/PaymentsPerYear),"")</f>
        <v/>
      </c>
      <c r="J377" s="3" t="str">
        <f ca="1">IF(PaymentSchedule3[[#This Row],[Payment number]]&lt;&gt;"",IF(PaymentSchedule3[[#This Row],[Scheduled payment]]+PaymentSchedule3[[#This Row],[Extra
payment]]&lt;=PaymentSchedule3[[#This Row],[Beginning
balance]],PaymentSchedule3[[#This Row],[Beginning
balance]]-PaymentSchedule3[[#This Row],[Principal]],0),"")</f>
        <v/>
      </c>
      <c r="K377" s="3" t="str">
        <f ca="1">IF(PaymentSchedule3[[#This Row],[Payment number]]&lt;&gt;"",SUM(INDEX(PaymentSchedule3[Interest],1,1):PaymentSchedule3[[#This Row],[Interest]]),"")</f>
        <v/>
      </c>
    </row>
    <row r="378" spans="2:11" ht="21" customHeight="1" x14ac:dyDescent="0.2">
      <c r="B378" s="5" t="str">
        <f ca="1">IF(LoanIsGood,IF(ROW()-ROW(PaymentSchedule3[[#Headers],[Payment number]])&gt;ScheduledNumberOfPayments,"",ROW()-ROW(PaymentSchedule3[[#Headers],[Payment number]])),"")</f>
        <v/>
      </c>
      <c r="C378" s="9" t="str">
        <f ca="1">IF(PaymentSchedule3[[#This Row],[Payment number]]&lt;&gt;"",EOMONTH(LoanStartDate,ROW(PaymentSchedule3[[#This Row],[Payment number]])-ROW(PaymentSchedule3[[#Headers],[Payment number]])-2)+DAY(LoanStartDate),"")</f>
        <v/>
      </c>
      <c r="D378" s="3" t="str">
        <f ca="1">IF(PaymentSchedule3[[#This Row],[Payment number]]&lt;&gt;"",IF(ROW()-ROW(PaymentSchedule3[[#Headers],[Beginning
balance]])=1,LoanAmount,INDEX(PaymentSchedule3[Ending
balance],ROW()-ROW(PaymentSchedule3[[#Headers],[Beginning
balance]])-1)),"")</f>
        <v/>
      </c>
      <c r="E378" s="3" t="str">
        <f ca="1">IF(PaymentSchedule3[[#This Row],[Payment number]]&lt;&gt;"",ScheduledPayment,"")</f>
        <v/>
      </c>
      <c r="F37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8" s="3" t="str">
        <f ca="1">IF(PaymentSchedule3[[#This Row],[Payment number]]&lt;&gt;"",PaymentSchedule3[[#This Row],[Total
payment]]-PaymentSchedule3[[#This Row],[Interest]],"")</f>
        <v/>
      </c>
      <c r="I378" s="3" t="str">
        <f ca="1">IF(PaymentSchedule3[[#This Row],[Payment number]]&lt;&gt;"",PaymentSchedule3[[#This Row],[Beginning
balance]]*(InterestRate/PaymentsPerYear),"")</f>
        <v/>
      </c>
      <c r="J378" s="3" t="str">
        <f ca="1">IF(PaymentSchedule3[[#This Row],[Payment number]]&lt;&gt;"",IF(PaymentSchedule3[[#This Row],[Scheduled payment]]+PaymentSchedule3[[#This Row],[Extra
payment]]&lt;=PaymentSchedule3[[#This Row],[Beginning
balance]],PaymentSchedule3[[#This Row],[Beginning
balance]]-PaymentSchedule3[[#This Row],[Principal]],0),"")</f>
        <v/>
      </c>
      <c r="K378" s="3" t="str">
        <f ca="1">IF(PaymentSchedule3[[#This Row],[Payment number]]&lt;&gt;"",SUM(INDEX(PaymentSchedule3[Interest],1,1):PaymentSchedule3[[#This Row],[Interest]]),"")</f>
        <v/>
      </c>
    </row>
    <row r="379" spans="2:11" ht="21" customHeight="1" x14ac:dyDescent="0.2">
      <c r="B379" s="5" t="str">
        <f ca="1">IF(LoanIsGood,IF(ROW()-ROW(PaymentSchedule3[[#Headers],[Payment number]])&gt;ScheduledNumberOfPayments,"",ROW()-ROW(PaymentSchedule3[[#Headers],[Payment number]])),"")</f>
        <v/>
      </c>
      <c r="C379" s="9" t="str">
        <f ca="1">IF(PaymentSchedule3[[#This Row],[Payment number]]&lt;&gt;"",EOMONTH(LoanStartDate,ROW(PaymentSchedule3[[#This Row],[Payment number]])-ROW(PaymentSchedule3[[#Headers],[Payment number]])-2)+DAY(LoanStartDate),"")</f>
        <v/>
      </c>
      <c r="D379" s="3" t="str">
        <f ca="1">IF(PaymentSchedule3[[#This Row],[Payment number]]&lt;&gt;"",IF(ROW()-ROW(PaymentSchedule3[[#Headers],[Beginning
balance]])=1,LoanAmount,INDEX(PaymentSchedule3[Ending
balance],ROW()-ROW(PaymentSchedule3[[#Headers],[Beginning
balance]])-1)),"")</f>
        <v/>
      </c>
      <c r="E379" s="3" t="str">
        <f ca="1">IF(PaymentSchedule3[[#This Row],[Payment number]]&lt;&gt;"",ScheduledPayment,"")</f>
        <v/>
      </c>
      <c r="F37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9" s="3" t="str">
        <f ca="1">IF(PaymentSchedule3[[#This Row],[Payment number]]&lt;&gt;"",PaymentSchedule3[[#This Row],[Total
payment]]-PaymentSchedule3[[#This Row],[Interest]],"")</f>
        <v/>
      </c>
      <c r="I379" s="3" t="str">
        <f ca="1">IF(PaymentSchedule3[[#This Row],[Payment number]]&lt;&gt;"",PaymentSchedule3[[#This Row],[Beginning
balance]]*(InterestRate/PaymentsPerYear),"")</f>
        <v/>
      </c>
      <c r="J379" s="3" t="str">
        <f ca="1">IF(PaymentSchedule3[[#This Row],[Payment number]]&lt;&gt;"",IF(PaymentSchedule3[[#This Row],[Scheduled payment]]+PaymentSchedule3[[#This Row],[Extra
payment]]&lt;=PaymentSchedule3[[#This Row],[Beginning
balance]],PaymentSchedule3[[#This Row],[Beginning
balance]]-PaymentSchedule3[[#This Row],[Principal]],0),"")</f>
        <v/>
      </c>
      <c r="K379" s="3" t="str">
        <f ca="1">IF(PaymentSchedule3[[#This Row],[Payment number]]&lt;&gt;"",SUM(INDEX(PaymentSchedule3[Interest],1,1):PaymentSchedule3[[#This Row],[Interest]]),"")</f>
        <v/>
      </c>
    </row>
    <row r="380" spans="2:11" ht="21" customHeight="1" x14ac:dyDescent="0.2">
      <c r="B380" s="5" t="str">
        <f ca="1">IF(LoanIsGood,IF(ROW()-ROW(PaymentSchedule3[[#Headers],[Payment number]])&gt;ScheduledNumberOfPayments,"",ROW()-ROW(PaymentSchedule3[[#Headers],[Payment number]])),"")</f>
        <v/>
      </c>
      <c r="C380" s="9" t="str">
        <f ca="1">IF(PaymentSchedule3[[#This Row],[Payment number]]&lt;&gt;"",EOMONTH(LoanStartDate,ROW(PaymentSchedule3[[#This Row],[Payment number]])-ROW(PaymentSchedule3[[#Headers],[Payment number]])-2)+DAY(LoanStartDate),"")</f>
        <v/>
      </c>
      <c r="D380" s="3" t="str">
        <f ca="1">IF(PaymentSchedule3[[#This Row],[Payment number]]&lt;&gt;"",IF(ROW()-ROW(PaymentSchedule3[[#Headers],[Beginning
balance]])=1,LoanAmount,INDEX(PaymentSchedule3[Ending
balance],ROW()-ROW(PaymentSchedule3[[#Headers],[Beginning
balance]])-1)),"")</f>
        <v/>
      </c>
      <c r="E380" s="3" t="str">
        <f ca="1">IF(PaymentSchedule3[[#This Row],[Payment number]]&lt;&gt;"",ScheduledPayment,"")</f>
        <v/>
      </c>
      <c r="F38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0" s="3" t="str">
        <f ca="1">IF(PaymentSchedule3[[#This Row],[Payment number]]&lt;&gt;"",PaymentSchedule3[[#This Row],[Total
payment]]-PaymentSchedule3[[#This Row],[Interest]],"")</f>
        <v/>
      </c>
      <c r="I380" s="3" t="str">
        <f ca="1">IF(PaymentSchedule3[[#This Row],[Payment number]]&lt;&gt;"",PaymentSchedule3[[#This Row],[Beginning
balance]]*(InterestRate/PaymentsPerYear),"")</f>
        <v/>
      </c>
      <c r="J380" s="3" t="str">
        <f ca="1">IF(PaymentSchedule3[[#This Row],[Payment number]]&lt;&gt;"",IF(PaymentSchedule3[[#This Row],[Scheduled payment]]+PaymentSchedule3[[#This Row],[Extra
payment]]&lt;=PaymentSchedule3[[#This Row],[Beginning
balance]],PaymentSchedule3[[#This Row],[Beginning
balance]]-PaymentSchedule3[[#This Row],[Principal]],0),"")</f>
        <v/>
      </c>
      <c r="K380" s="3" t="str">
        <f ca="1">IF(PaymentSchedule3[[#This Row],[Payment number]]&lt;&gt;"",SUM(INDEX(PaymentSchedule3[Interest],1,1):PaymentSchedule3[[#This Row],[Interest]]),"")</f>
        <v/>
      </c>
    </row>
    <row r="381" spans="2:11" ht="21" customHeight="1" x14ac:dyDescent="0.2">
      <c r="B381" s="5" t="str">
        <f ca="1">IF(LoanIsGood,IF(ROW()-ROW(PaymentSchedule3[[#Headers],[Payment number]])&gt;ScheduledNumberOfPayments,"",ROW()-ROW(PaymentSchedule3[[#Headers],[Payment number]])),"")</f>
        <v/>
      </c>
      <c r="C381" s="9" t="str">
        <f ca="1">IF(PaymentSchedule3[[#This Row],[Payment number]]&lt;&gt;"",EOMONTH(LoanStartDate,ROW(PaymentSchedule3[[#This Row],[Payment number]])-ROW(PaymentSchedule3[[#Headers],[Payment number]])-2)+DAY(LoanStartDate),"")</f>
        <v/>
      </c>
      <c r="D381" s="3" t="str">
        <f ca="1">IF(PaymentSchedule3[[#This Row],[Payment number]]&lt;&gt;"",IF(ROW()-ROW(PaymentSchedule3[[#Headers],[Beginning
balance]])=1,LoanAmount,INDEX(PaymentSchedule3[Ending
balance],ROW()-ROW(PaymentSchedule3[[#Headers],[Beginning
balance]])-1)),"")</f>
        <v/>
      </c>
      <c r="E381" s="3" t="str">
        <f ca="1">IF(PaymentSchedule3[[#This Row],[Payment number]]&lt;&gt;"",ScheduledPayment,"")</f>
        <v/>
      </c>
      <c r="F38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1" s="3" t="str">
        <f ca="1">IF(PaymentSchedule3[[#This Row],[Payment number]]&lt;&gt;"",PaymentSchedule3[[#This Row],[Total
payment]]-PaymentSchedule3[[#This Row],[Interest]],"")</f>
        <v/>
      </c>
      <c r="I381" s="3" t="str">
        <f ca="1">IF(PaymentSchedule3[[#This Row],[Payment number]]&lt;&gt;"",PaymentSchedule3[[#This Row],[Beginning
balance]]*(InterestRate/PaymentsPerYear),"")</f>
        <v/>
      </c>
      <c r="J381" s="3" t="str">
        <f ca="1">IF(PaymentSchedule3[[#This Row],[Payment number]]&lt;&gt;"",IF(PaymentSchedule3[[#This Row],[Scheduled payment]]+PaymentSchedule3[[#This Row],[Extra
payment]]&lt;=PaymentSchedule3[[#This Row],[Beginning
balance]],PaymentSchedule3[[#This Row],[Beginning
balance]]-PaymentSchedule3[[#This Row],[Principal]],0),"")</f>
        <v/>
      </c>
      <c r="K381" s="3" t="str">
        <f ca="1">IF(PaymentSchedule3[[#This Row],[Payment number]]&lt;&gt;"",SUM(INDEX(PaymentSchedule3[Interest],1,1):PaymentSchedule3[[#This Row],[Interest]]),"")</f>
        <v/>
      </c>
    </row>
    <row r="382" spans="2:11" ht="21" customHeight="1" x14ac:dyDescent="0.2">
      <c r="B382" s="5" t="str">
        <f ca="1">IF(LoanIsGood,IF(ROW()-ROW(PaymentSchedule3[[#Headers],[Payment number]])&gt;ScheduledNumberOfPayments,"",ROW()-ROW(PaymentSchedule3[[#Headers],[Payment number]])),"")</f>
        <v/>
      </c>
      <c r="C382" s="9" t="str">
        <f ca="1">IF(PaymentSchedule3[[#This Row],[Payment number]]&lt;&gt;"",EOMONTH(LoanStartDate,ROW(PaymentSchedule3[[#This Row],[Payment number]])-ROW(PaymentSchedule3[[#Headers],[Payment number]])-2)+DAY(LoanStartDate),"")</f>
        <v/>
      </c>
      <c r="D382" s="3" t="str">
        <f ca="1">IF(PaymentSchedule3[[#This Row],[Payment number]]&lt;&gt;"",IF(ROW()-ROW(PaymentSchedule3[[#Headers],[Beginning
balance]])=1,LoanAmount,INDEX(PaymentSchedule3[Ending
balance],ROW()-ROW(PaymentSchedule3[[#Headers],[Beginning
balance]])-1)),"")</f>
        <v/>
      </c>
      <c r="E382" s="3" t="str">
        <f ca="1">IF(PaymentSchedule3[[#This Row],[Payment number]]&lt;&gt;"",ScheduledPayment,"")</f>
        <v/>
      </c>
      <c r="F38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2" s="3" t="str">
        <f ca="1">IF(PaymentSchedule3[[#This Row],[Payment number]]&lt;&gt;"",PaymentSchedule3[[#This Row],[Total
payment]]-PaymentSchedule3[[#This Row],[Interest]],"")</f>
        <v/>
      </c>
      <c r="I382" s="3" t="str">
        <f ca="1">IF(PaymentSchedule3[[#This Row],[Payment number]]&lt;&gt;"",PaymentSchedule3[[#This Row],[Beginning
balance]]*(InterestRate/PaymentsPerYear),"")</f>
        <v/>
      </c>
      <c r="J382" s="3" t="str">
        <f ca="1">IF(PaymentSchedule3[[#This Row],[Payment number]]&lt;&gt;"",IF(PaymentSchedule3[[#This Row],[Scheduled payment]]+PaymentSchedule3[[#This Row],[Extra
payment]]&lt;=PaymentSchedule3[[#This Row],[Beginning
balance]],PaymentSchedule3[[#This Row],[Beginning
balance]]-PaymentSchedule3[[#This Row],[Principal]],0),"")</f>
        <v/>
      </c>
      <c r="K382" s="3" t="str">
        <f ca="1">IF(PaymentSchedule3[[#This Row],[Payment number]]&lt;&gt;"",SUM(INDEX(PaymentSchedule3[Interest],1,1):PaymentSchedule3[[#This Row],[Interest]]),"")</f>
        <v/>
      </c>
    </row>
    <row r="383" spans="2:11" ht="21" customHeight="1" x14ac:dyDescent="0.2">
      <c r="B383" s="5" t="str">
        <f ca="1">IF(LoanIsGood,IF(ROW()-ROW(PaymentSchedule3[[#Headers],[Payment number]])&gt;ScheduledNumberOfPayments,"",ROW()-ROW(PaymentSchedule3[[#Headers],[Payment number]])),"")</f>
        <v/>
      </c>
      <c r="C383" s="9" t="str">
        <f ca="1">IF(PaymentSchedule3[[#This Row],[Payment number]]&lt;&gt;"",EOMONTH(LoanStartDate,ROW(PaymentSchedule3[[#This Row],[Payment number]])-ROW(PaymentSchedule3[[#Headers],[Payment number]])-2)+DAY(LoanStartDate),"")</f>
        <v/>
      </c>
      <c r="D383" s="3" t="str">
        <f ca="1">IF(PaymentSchedule3[[#This Row],[Payment number]]&lt;&gt;"",IF(ROW()-ROW(PaymentSchedule3[[#Headers],[Beginning
balance]])=1,LoanAmount,INDEX(PaymentSchedule3[Ending
balance],ROW()-ROW(PaymentSchedule3[[#Headers],[Beginning
balance]])-1)),"")</f>
        <v/>
      </c>
      <c r="E383" s="3" t="str">
        <f ca="1">IF(PaymentSchedule3[[#This Row],[Payment number]]&lt;&gt;"",ScheduledPayment,"")</f>
        <v/>
      </c>
      <c r="F38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3" s="3" t="str">
        <f ca="1">IF(PaymentSchedule3[[#This Row],[Payment number]]&lt;&gt;"",PaymentSchedule3[[#This Row],[Total
payment]]-PaymentSchedule3[[#This Row],[Interest]],"")</f>
        <v/>
      </c>
      <c r="I383" s="3" t="str">
        <f ca="1">IF(PaymentSchedule3[[#This Row],[Payment number]]&lt;&gt;"",PaymentSchedule3[[#This Row],[Beginning
balance]]*(InterestRate/PaymentsPerYear),"")</f>
        <v/>
      </c>
      <c r="J383" s="3" t="str">
        <f ca="1">IF(PaymentSchedule3[[#This Row],[Payment number]]&lt;&gt;"",IF(PaymentSchedule3[[#This Row],[Scheduled payment]]+PaymentSchedule3[[#This Row],[Extra
payment]]&lt;=PaymentSchedule3[[#This Row],[Beginning
balance]],PaymentSchedule3[[#This Row],[Beginning
balance]]-PaymentSchedule3[[#This Row],[Principal]],0),"")</f>
        <v/>
      </c>
      <c r="K383" s="3" t="str">
        <f ca="1">IF(PaymentSchedule3[[#This Row],[Payment number]]&lt;&gt;"",SUM(INDEX(PaymentSchedule3[Interest],1,1):PaymentSchedule3[[#This Row],[Interest]]),"")</f>
        <v/>
      </c>
    </row>
    <row r="384" spans="2:11" ht="21" customHeight="1" x14ac:dyDescent="0.2">
      <c r="B384" s="5" t="str">
        <f ca="1">IF(LoanIsGood,IF(ROW()-ROW(PaymentSchedule3[[#Headers],[Payment number]])&gt;ScheduledNumberOfPayments,"",ROW()-ROW(PaymentSchedule3[[#Headers],[Payment number]])),"")</f>
        <v/>
      </c>
      <c r="C384" s="9" t="str">
        <f ca="1">IF(PaymentSchedule3[[#This Row],[Payment number]]&lt;&gt;"",EOMONTH(LoanStartDate,ROW(PaymentSchedule3[[#This Row],[Payment number]])-ROW(PaymentSchedule3[[#Headers],[Payment number]])-2)+DAY(LoanStartDate),"")</f>
        <v/>
      </c>
      <c r="D384" s="3" t="str">
        <f ca="1">IF(PaymentSchedule3[[#This Row],[Payment number]]&lt;&gt;"",IF(ROW()-ROW(PaymentSchedule3[[#Headers],[Beginning
balance]])=1,LoanAmount,INDEX(PaymentSchedule3[Ending
balance],ROW()-ROW(PaymentSchedule3[[#Headers],[Beginning
balance]])-1)),"")</f>
        <v/>
      </c>
      <c r="E384" s="3" t="str">
        <f ca="1">IF(PaymentSchedule3[[#This Row],[Payment number]]&lt;&gt;"",ScheduledPayment,"")</f>
        <v/>
      </c>
      <c r="F38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4" s="3" t="str">
        <f ca="1">IF(PaymentSchedule3[[#This Row],[Payment number]]&lt;&gt;"",PaymentSchedule3[[#This Row],[Total
payment]]-PaymentSchedule3[[#This Row],[Interest]],"")</f>
        <v/>
      </c>
      <c r="I384" s="3" t="str">
        <f ca="1">IF(PaymentSchedule3[[#This Row],[Payment number]]&lt;&gt;"",PaymentSchedule3[[#This Row],[Beginning
balance]]*(InterestRate/PaymentsPerYear),"")</f>
        <v/>
      </c>
      <c r="J384" s="3" t="str">
        <f ca="1">IF(PaymentSchedule3[[#This Row],[Payment number]]&lt;&gt;"",IF(PaymentSchedule3[[#This Row],[Scheduled payment]]+PaymentSchedule3[[#This Row],[Extra
payment]]&lt;=PaymentSchedule3[[#This Row],[Beginning
balance]],PaymentSchedule3[[#This Row],[Beginning
balance]]-PaymentSchedule3[[#This Row],[Principal]],0),"")</f>
        <v/>
      </c>
      <c r="K384" s="3" t="str">
        <f ca="1">IF(PaymentSchedule3[[#This Row],[Payment number]]&lt;&gt;"",SUM(INDEX(PaymentSchedule3[Interest],1,1):PaymentSchedule3[[#This Row],[Interest]]),"")</f>
        <v/>
      </c>
    </row>
    <row r="385" spans="2:11" ht="21" customHeight="1" x14ac:dyDescent="0.2">
      <c r="B385" s="5" t="str">
        <f ca="1">IF(LoanIsGood,IF(ROW()-ROW(PaymentSchedule3[[#Headers],[Payment number]])&gt;ScheduledNumberOfPayments,"",ROW()-ROW(PaymentSchedule3[[#Headers],[Payment number]])),"")</f>
        <v/>
      </c>
      <c r="C385" s="9" t="str">
        <f ca="1">IF(PaymentSchedule3[[#This Row],[Payment number]]&lt;&gt;"",EOMONTH(LoanStartDate,ROW(PaymentSchedule3[[#This Row],[Payment number]])-ROW(PaymentSchedule3[[#Headers],[Payment number]])-2)+DAY(LoanStartDate),"")</f>
        <v/>
      </c>
      <c r="D385" s="3" t="str">
        <f ca="1">IF(PaymentSchedule3[[#This Row],[Payment number]]&lt;&gt;"",IF(ROW()-ROW(PaymentSchedule3[[#Headers],[Beginning
balance]])=1,LoanAmount,INDEX(PaymentSchedule3[Ending
balance],ROW()-ROW(PaymentSchedule3[[#Headers],[Beginning
balance]])-1)),"")</f>
        <v/>
      </c>
      <c r="E385" s="3" t="str">
        <f ca="1">IF(PaymentSchedule3[[#This Row],[Payment number]]&lt;&gt;"",ScheduledPayment,"")</f>
        <v/>
      </c>
      <c r="F38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5" s="3" t="str">
        <f ca="1">IF(PaymentSchedule3[[#This Row],[Payment number]]&lt;&gt;"",PaymentSchedule3[[#This Row],[Total
payment]]-PaymentSchedule3[[#This Row],[Interest]],"")</f>
        <v/>
      </c>
      <c r="I385" s="3" t="str">
        <f ca="1">IF(PaymentSchedule3[[#This Row],[Payment number]]&lt;&gt;"",PaymentSchedule3[[#This Row],[Beginning
balance]]*(InterestRate/PaymentsPerYear),"")</f>
        <v/>
      </c>
      <c r="J385" s="3" t="str">
        <f ca="1">IF(PaymentSchedule3[[#This Row],[Payment number]]&lt;&gt;"",IF(PaymentSchedule3[[#This Row],[Scheduled payment]]+PaymentSchedule3[[#This Row],[Extra
payment]]&lt;=PaymentSchedule3[[#This Row],[Beginning
balance]],PaymentSchedule3[[#This Row],[Beginning
balance]]-PaymentSchedule3[[#This Row],[Principal]],0),"")</f>
        <v/>
      </c>
      <c r="K385" s="3" t="str">
        <f ca="1">IF(PaymentSchedule3[[#This Row],[Payment number]]&lt;&gt;"",SUM(INDEX(PaymentSchedule3[Interest],1,1):PaymentSchedule3[[#This Row],[Interest]]),"")</f>
        <v/>
      </c>
    </row>
    <row r="386" spans="2:11" ht="21" customHeight="1" x14ac:dyDescent="0.2">
      <c r="B386" s="5" t="str">
        <f ca="1">IF(LoanIsGood,IF(ROW()-ROW(PaymentSchedule3[[#Headers],[Payment number]])&gt;ScheduledNumberOfPayments,"",ROW()-ROW(PaymentSchedule3[[#Headers],[Payment number]])),"")</f>
        <v/>
      </c>
      <c r="C386" s="9" t="str">
        <f ca="1">IF(PaymentSchedule3[[#This Row],[Payment number]]&lt;&gt;"",EOMONTH(LoanStartDate,ROW(PaymentSchedule3[[#This Row],[Payment number]])-ROW(PaymentSchedule3[[#Headers],[Payment number]])-2)+DAY(LoanStartDate),"")</f>
        <v/>
      </c>
      <c r="D386" s="3" t="str">
        <f ca="1">IF(PaymentSchedule3[[#This Row],[Payment number]]&lt;&gt;"",IF(ROW()-ROW(PaymentSchedule3[[#Headers],[Beginning
balance]])=1,LoanAmount,INDEX(PaymentSchedule3[Ending
balance],ROW()-ROW(PaymentSchedule3[[#Headers],[Beginning
balance]])-1)),"")</f>
        <v/>
      </c>
      <c r="E386" s="3" t="str">
        <f ca="1">IF(PaymentSchedule3[[#This Row],[Payment number]]&lt;&gt;"",ScheduledPayment,"")</f>
        <v/>
      </c>
      <c r="F38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6" s="3" t="str">
        <f ca="1">IF(PaymentSchedule3[[#This Row],[Payment number]]&lt;&gt;"",PaymentSchedule3[[#This Row],[Total
payment]]-PaymentSchedule3[[#This Row],[Interest]],"")</f>
        <v/>
      </c>
      <c r="I386" s="3" t="str">
        <f ca="1">IF(PaymentSchedule3[[#This Row],[Payment number]]&lt;&gt;"",PaymentSchedule3[[#This Row],[Beginning
balance]]*(InterestRate/PaymentsPerYear),"")</f>
        <v/>
      </c>
      <c r="J386" s="3" t="str">
        <f ca="1">IF(PaymentSchedule3[[#This Row],[Payment number]]&lt;&gt;"",IF(PaymentSchedule3[[#This Row],[Scheduled payment]]+PaymentSchedule3[[#This Row],[Extra
payment]]&lt;=PaymentSchedule3[[#This Row],[Beginning
balance]],PaymentSchedule3[[#This Row],[Beginning
balance]]-PaymentSchedule3[[#This Row],[Principal]],0),"")</f>
        <v/>
      </c>
      <c r="K386" s="3" t="str">
        <f ca="1">IF(PaymentSchedule3[[#This Row],[Payment number]]&lt;&gt;"",SUM(INDEX(PaymentSchedule3[Interest],1,1):PaymentSchedule3[[#This Row],[Interest]]),"")</f>
        <v/>
      </c>
    </row>
    <row r="387" spans="2:11" ht="21" customHeight="1" x14ac:dyDescent="0.2">
      <c r="B387" s="5" t="str">
        <f ca="1">IF(LoanIsGood,IF(ROW()-ROW(PaymentSchedule3[[#Headers],[Payment number]])&gt;ScheduledNumberOfPayments,"",ROW()-ROW(PaymentSchedule3[[#Headers],[Payment number]])),"")</f>
        <v/>
      </c>
      <c r="C387" s="9" t="str">
        <f ca="1">IF(PaymentSchedule3[[#This Row],[Payment number]]&lt;&gt;"",EOMONTH(LoanStartDate,ROW(PaymentSchedule3[[#This Row],[Payment number]])-ROW(PaymentSchedule3[[#Headers],[Payment number]])-2)+DAY(LoanStartDate),"")</f>
        <v/>
      </c>
      <c r="D387" s="3" t="str">
        <f ca="1">IF(PaymentSchedule3[[#This Row],[Payment number]]&lt;&gt;"",IF(ROW()-ROW(PaymentSchedule3[[#Headers],[Beginning
balance]])=1,LoanAmount,INDEX(PaymentSchedule3[Ending
balance],ROW()-ROW(PaymentSchedule3[[#Headers],[Beginning
balance]])-1)),"")</f>
        <v/>
      </c>
      <c r="E387" s="3" t="str">
        <f ca="1">IF(PaymentSchedule3[[#This Row],[Payment number]]&lt;&gt;"",ScheduledPayment,"")</f>
        <v/>
      </c>
      <c r="F38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7" s="3" t="str">
        <f ca="1">IF(PaymentSchedule3[[#This Row],[Payment number]]&lt;&gt;"",PaymentSchedule3[[#This Row],[Total
payment]]-PaymentSchedule3[[#This Row],[Interest]],"")</f>
        <v/>
      </c>
      <c r="I387" s="3" t="str">
        <f ca="1">IF(PaymentSchedule3[[#This Row],[Payment number]]&lt;&gt;"",PaymentSchedule3[[#This Row],[Beginning
balance]]*(InterestRate/PaymentsPerYear),"")</f>
        <v/>
      </c>
      <c r="J387" s="3" t="str">
        <f ca="1">IF(PaymentSchedule3[[#This Row],[Payment number]]&lt;&gt;"",IF(PaymentSchedule3[[#This Row],[Scheduled payment]]+PaymentSchedule3[[#This Row],[Extra
payment]]&lt;=PaymentSchedule3[[#This Row],[Beginning
balance]],PaymentSchedule3[[#This Row],[Beginning
balance]]-PaymentSchedule3[[#This Row],[Principal]],0),"")</f>
        <v/>
      </c>
      <c r="K387" s="3" t="str">
        <f ca="1">IF(PaymentSchedule3[[#This Row],[Payment number]]&lt;&gt;"",SUM(INDEX(PaymentSchedule3[Interest],1,1):PaymentSchedule3[[#This Row],[Interest]]),"")</f>
        <v/>
      </c>
    </row>
    <row r="388" spans="2:11" ht="21" customHeight="1" x14ac:dyDescent="0.2">
      <c r="B388" s="5" t="str">
        <f ca="1">IF(LoanIsGood,IF(ROW()-ROW(PaymentSchedule3[[#Headers],[Payment number]])&gt;ScheduledNumberOfPayments,"",ROW()-ROW(PaymentSchedule3[[#Headers],[Payment number]])),"")</f>
        <v/>
      </c>
      <c r="C388" s="9" t="str">
        <f ca="1">IF(PaymentSchedule3[[#This Row],[Payment number]]&lt;&gt;"",EOMONTH(LoanStartDate,ROW(PaymentSchedule3[[#This Row],[Payment number]])-ROW(PaymentSchedule3[[#Headers],[Payment number]])-2)+DAY(LoanStartDate),"")</f>
        <v/>
      </c>
      <c r="D388" s="3" t="str">
        <f ca="1">IF(PaymentSchedule3[[#This Row],[Payment number]]&lt;&gt;"",IF(ROW()-ROW(PaymentSchedule3[[#Headers],[Beginning
balance]])=1,LoanAmount,INDEX(PaymentSchedule3[Ending
balance],ROW()-ROW(PaymentSchedule3[[#Headers],[Beginning
balance]])-1)),"")</f>
        <v/>
      </c>
      <c r="E388" s="3" t="str">
        <f ca="1">IF(PaymentSchedule3[[#This Row],[Payment number]]&lt;&gt;"",ScheduledPayment,"")</f>
        <v/>
      </c>
      <c r="F38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8" s="3" t="str">
        <f ca="1">IF(PaymentSchedule3[[#This Row],[Payment number]]&lt;&gt;"",PaymentSchedule3[[#This Row],[Total
payment]]-PaymentSchedule3[[#This Row],[Interest]],"")</f>
        <v/>
      </c>
      <c r="I388" s="3" t="str">
        <f ca="1">IF(PaymentSchedule3[[#This Row],[Payment number]]&lt;&gt;"",PaymentSchedule3[[#This Row],[Beginning
balance]]*(InterestRate/PaymentsPerYear),"")</f>
        <v/>
      </c>
      <c r="J388" s="3" t="str">
        <f ca="1">IF(PaymentSchedule3[[#This Row],[Payment number]]&lt;&gt;"",IF(PaymentSchedule3[[#This Row],[Scheduled payment]]+PaymentSchedule3[[#This Row],[Extra
payment]]&lt;=PaymentSchedule3[[#This Row],[Beginning
balance]],PaymentSchedule3[[#This Row],[Beginning
balance]]-PaymentSchedule3[[#This Row],[Principal]],0),"")</f>
        <v/>
      </c>
      <c r="K388" s="3" t="str">
        <f ca="1">IF(PaymentSchedule3[[#This Row],[Payment number]]&lt;&gt;"",SUM(INDEX(PaymentSchedule3[Interest],1,1):PaymentSchedule3[[#This Row],[Interest]]),"")</f>
        <v/>
      </c>
    </row>
    <row r="389" spans="2:11" ht="21" customHeight="1" x14ac:dyDescent="0.2">
      <c r="B389" s="5" t="str">
        <f ca="1">IF(LoanIsGood,IF(ROW()-ROW(PaymentSchedule3[[#Headers],[Payment number]])&gt;ScheduledNumberOfPayments,"",ROW()-ROW(PaymentSchedule3[[#Headers],[Payment number]])),"")</f>
        <v/>
      </c>
      <c r="C389" s="9" t="str">
        <f ca="1">IF(PaymentSchedule3[[#This Row],[Payment number]]&lt;&gt;"",EOMONTH(LoanStartDate,ROW(PaymentSchedule3[[#This Row],[Payment number]])-ROW(PaymentSchedule3[[#Headers],[Payment number]])-2)+DAY(LoanStartDate),"")</f>
        <v/>
      </c>
      <c r="D389" s="3" t="str">
        <f ca="1">IF(PaymentSchedule3[[#This Row],[Payment number]]&lt;&gt;"",IF(ROW()-ROW(PaymentSchedule3[[#Headers],[Beginning
balance]])=1,LoanAmount,INDEX(PaymentSchedule3[Ending
balance],ROW()-ROW(PaymentSchedule3[[#Headers],[Beginning
balance]])-1)),"")</f>
        <v/>
      </c>
      <c r="E389" s="3" t="str">
        <f ca="1">IF(PaymentSchedule3[[#This Row],[Payment number]]&lt;&gt;"",ScheduledPayment,"")</f>
        <v/>
      </c>
      <c r="F38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9" s="3" t="str">
        <f ca="1">IF(PaymentSchedule3[[#This Row],[Payment number]]&lt;&gt;"",PaymentSchedule3[[#This Row],[Total
payment]]-PaymentSchedule3[[#This Row],[Interest]],"")</f>
        <v/>
      </c>
      <c r="I389" s="3" t="str">
        <f ca="1">IF(PaymentSchedule3[[#This Row],[Payment number]]&lt;&gt;"",PaymentSchedule3[[#This Row],[Beginning
balance]]*(InterestRate/PaymentsPerYear),"")</f>
        <v/>
      </c>
      <c r="J389" s="3" t="str">
        <f ca="1">IF(PaymentSchedule3[[#This Row],[Payment number]]&lt;&gt;"",IF(PaymentSchedule3[[#This Row],[Scheduled payment]]+PaymentSchedule3[[#This Row],[Extra
payment]]&lt;=PaymentSchedule3[[#This Row],[Beginning
balance]],PaymentSchedule3[[#This Row],[Beginning
balance]]-PaymentSchedule3[[#This Row],[Principal]],0),"")</f>
        <v/>
      </c>
      <c r="K389" s="3" t="str">
        <f ca="1">IF(PaymentSchedule3[[#This Row],[Payment number]]&lt;&gt;"",SUM(INDEX(PaymentSchedule3[Interest],1,1):PaymentSchedule3[[#This Row],[Interest]]),"")</f>
        <v/>
      </c>
    </row>
    <row r="390" spans="2:11" ht="21" customHeight="1" x14ac:dyDescent="0.2">
      <c r="B390" s="5" t="str">
        <f ca="1">IF(LoanIsGood,IF(ROW()-ROW(PaymentSchedule3[[#Headers],[Payment number]])&gt;ScheduledNumberOfPayments,"",ROW()-ROW(PaymentSchedule3[[#Headers],[Payment number]])),"")</f>
        <v/>
      </c>
      <c r="C390" s="9" t="str">
        <f ca="1">IF(PaymentSchedule3[[#This Row],[Payment number]]&lt;&gt;"",EOMONTH(LoanStartDate,ROW(PaymentSchedule3[[#This Row],[Payment number]])-ROW(PaymentSchedule3[[#Headers],[Payment number]])-2)+DAY(LoanStartDate),"")</f>
        <v/>
      </c>
      <c r="D390" s="3" t="str">
        <f ca="1">IF(PaymentSchedule3[[#This Row],[Payment number]]&lt;&gt;"",IF(ROW()-ROW(PaymentSchedule3[[#Headers],[Beginning
balance]])=1,LoanAmount,INDEX(PaymentSchedule3[Ending
balance],ROW()-ROW(PaymentSchedule3[[#Headers],[Beginning
balance]])-1)),"")</f>
        <v/>
      </c>
      <c r="E390" s="3" t="str">
        <f ca="1">IF(PaymentSchedule3[[#This Row],[Payment number]]&lt;&gt;"",ScheduledPayment,"")</f>
        <v/>
      </c>
      <c r="F39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0" s="3" t="str">
        <f ca="1">IF(PaymentSchedule3[[#This Row],[Payment number]]&lt;&gt;"",PaymentSchedule3[[#This Row],[Total
payment]]-PaymentSchedule3[[#This Row],[Interest]],"")</f>
        <v/>
      </c>
      <c r="I390" s="3" t="str">
        <f ca="1">IF(PaymentSchedule3[[#This Row],[Payment number]]&lt;&gt;"",PaymentSchedule3[[#This Row],[Beginning
balance]]*(InterestRate/PaymentsPerYear),"")</f>
        <v/>
      </c>
      <c r="J390" s="3" t="str">
        <f ca="1">IF(PaymentSchedule3[[#This Row],[Payment number]]&lt;&gt;"",IF(PaymentSchedule3[[#This Row],[Scheduled payment]]+PaymentSchedule3[[#This Row],[Extra
payment]]&lt;=PaymentSchedule3[[#This Row],[Beginning
balance]],PaymentSchedule3[[#This Row],[Beginning
balance]]-PaymentSchedule3[[#This Row],[Principal]],0),"")</f>
        <v/>
      </c>
      <c r="K390" s="3" t="str">
        <f ca="1">IF(PaymentSchedule3[[#This Row],[Payment number]]&lt;&gt;"",SUM(INDEX(PaymentSchedule3[Interest],1,1):PaymentSchedule3[[#This Row],[Interest]]),"")</f>
        <v/>
      </c>
    </row>
    <row r="391" spans="2:11" ht="21" customHeight="1" x14ac:dyDescent="0.2">
      <c r="B391" s="5" t="str">
        <f ca="1">IF(LoanIsGood,IF(ROW()-ROW(PaymentSchedule3[[#Headers],[Payment number]])&gt;ScheduledNumberOfPayments,"",ROW()-ROW(PaymentSchedule3[[#Headers],[Payment number]])),"")</f>
        <v/>
      </c>
      <c r="C391" s="9" t="str">
        <f ca="1">IF(PaymentSchedule3[[#This Row],[Payment number]]&lt;&gt;"",EOMONTH(LoanStartDate,ROW(PaymentSchedule3[[#This Row],[Payment number]])-ROW(PaymentSchedule3[[#Headers],[Payment number]])-2)+DAY(LoanStartDate),"")</f>
        <v/>
      </c>
      <c r="D391" s="3" t="str">
        <f ca="1">IF(PaymentSchedule3[[#This Row],[Payment number]]&lt;&gt;"",IF(ROW()-ROW(PaymentSchedule3[[#Headers],[Beginning
balance]])=1,LoanAmount,INDEX(PaymentSchedule3[Ending
balance],ROW()-ROW(PaymentSchedule3[[#Headers],[Beginning
balance]])-1)),"")</f>
        <v/>
      </c>
      <c r="E391" s="3" t="str">
        <f ca="1">IF(PaymentSchedule3[[#This Row],[Payment number]]&lt;&gt;"",ScheduledPayment,"")</f>
        <v/>
      </c>
      <c r="F39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1" s="3" t="str">
        <f ca="1">IF(PaymentSchedule3[[#This Row],[Payment number]]&lt;&gt;"",PaymentSchedule3[[#This Row],[Total
payment]]-PaymentSchedule3[[#This Row],[Interest]],"")</f>
        <v/>
      </c>
      <c r="I391" s="3" t="str">
        <f ca="1">IF(PaymentSchedule3[[#This Row],[Payment number]]&lt;&gt;"",PaymentSchedule3[[#This Row],[Beginning
balance]]*(InterestRate/PaymentsPerYear),"")</f>
        <v/>
      </c>
      <c r="J391" s="3" t="str">
        <f ca="1">IF(PaymentSchedule3[[#This Row],[Payment number]]&lt;&gt;"",IF(PaymentSchedule3[[#This Row],[Scheduled payment]]+PaymentSchedule3[[#This Row],[Extra
payment]]&lt;=PaymentSchedule3[[#This Row],[Beginning
balance]],PaymentSchedule3[[#This Row],[Beginning
balance]]-PaymentSchedule3[[#This Row],[Principal]],0),"")</f>
        <v/>
      </c>
      <c r="K391" s="3" t="str">
        <f ca="1">IF(PaymentSchedule3[[#This Row],[Payment number]]&lt;&gt;"",SUM(INDEX(PaymentSchedule3[Interest],1,1):PaymentSchedule3[[#This Row],[Interest]]),"")</f>
        <v/>
      </c>
    </row>
    <row r="392" spans="2:11" ht="21" customHeight="1" x14ac:dyDescent="0.2">
      <c r="B392" s="5" t="str">
        <f ca="1">IF(LoanIsGood,IF(ROW()-ROW(PaymentSchedule3[[#Headers],[Payment number]])&gt;ScheduledNumberOfPayments,"",ROW()-ROW(PaymentSchedule3[[#Headers],[Payment number]])),"")</f>
        <v/>
      </c>
      <c r="C392" s="9" t="str">
        <f ca="1">IF(PaymentSchedule3[[#This Row],[Payment number]]&lt;&gt;"",EOMONTH(LoanStartDate,ROW(PaymentSchedule3[[#This Row],[Payment number]])-ROW(PaymentSchedule3[[#Headers],[Payment number]])-2)+DAY(LoanStartDate),"")</f>
        <v/>
      </c>
      <c r="D392" s="3" t="str">
        <f ca="1">IF(PaymentSchedule3[[#This Row],[Payment number]]&lt;&gt;"",IF(ROW()-ROW(PaymentSchedule3[[#Headers],[Beginning
balance]])=1,LoanAmount,INDEX(PaymentSchedule3[Ending
balance],ROW()-ROW(PaymentSchedule3[[#Headers],[Beginning
balance]])-1)),"")</f>
        <v/>
      </c>
      <c r="E392" s="3" t="str">
        <f ca="1">IF(PaymentSchedule3[[#This Row],[Payment number]]&lt;&gt;"",ScheduledPayment,"")</f>
        <v/>
      </c>
      <c r="F39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2" s="3" t="str">
        <f ca="1">IF(PaymentSchedule3[[#This Row],[Payment number]]&lt;&gt;"",PaymentSchedule3[[#This Row],[Total
payment]]-PaymentSchedule3[[#This Row],[Interest]],"")</f>
        <v/>
      </c>
      <c r="I392" s="3" t="str">
        <f ca="1">IF(PaymentSchedule3[[#This Row],[Payment number]]&lt;&gt;"",PaymentSchedule3[[#This Row],[Beginning
balance]]*(InterestRate/PaymentsPerYear),"")</f>
        <v/>
      </c>
      <c r="J392" s="3" t="str">
        <f ca="1">IF(PaymentSchedule3[[#This Row],[Payment number]]&lt;&gt;"",IF(PaymentSchedule3[[#This Row],[Scheduled payment]]+PaymentSchedule3[[#This Row],[Extra
payment]]&lt;=PaymentSchedule3[[#This Row],[Beginning
balance]],PaymentSchedule3[[#This Row],[Beginning
balance]]-PaymentSchedule3[[#This Row],[Principal]],0),"")</f>
        <v/>
      </c>
      <c r="K392" s="3" t="str">
        <f ca="1">IF(PaymentSchedule3[[#This Row],[Payment number]]&lt;&gt;"",SUM(INDEX(PaymentSchedule3[Interest],1,1):PaymentSchedule3[[#This Row],[Interest]]),"")</f>
        <v/>
      </c>
    </row>
    <row r="393" spans="2:11" ht="21" customHeight="1" x14ac:dyDescent="0.2">
      <c r="B393" s="5" t="str">
        <f ca="1">IF(LoanIsGood,IF(ROW()-ROW(PaymentSchedule3[[#Headers],[Payment number]])&gt;ScheduledNumberOfPayments,"",ROW()-ROW(PaymentSchedule3[[#Headers],[Payment number]])),"")</f>
        <v/>
      </c>
      <c r="C393" s="9" t="str">
        <f ca="1">IF(PaymentSchedule3[[#This Row],[Payment number]]&lt;&gt;"",EOMONTH(LoanStartDate,ROW(PaymentSchedule3[[#This Row],[Payment number]])-ROW(PaymentSchedule3[[#Headers],[Payment number]])-2)+DAY(LoanStartDate),"")</f>
        <v/>
      </c>
      <c r="D393" s="3" t="str">
        <f ca="1">IF(PaymentSchedule3[[#This Row],[Payment number]]&lt;&gt;"",IF(ROW()-ROW(PaymentSchedule3[[#Headers],[Beginning
balance]])=1,LoanAmount,INDEX(PaymentSchedule3[Ending
balance],ROW()-ROW(PaymentSchedule3[[#Headers],[Beginning
balance]])-1)),"")</f>
        <v/>
      </c>
      <c r="E393" s="3" t="str">
        <f ca="1">IF(PaymentSchedule3[[#This Row],[Payment number]]&lt;&gt;"",ScheduledPayment,"")</f>
        <v/>
      </c>
      <c r="F39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3" s="3" t="str">
        <f ca="1">IF(PaymentSchedule3[[#This Row],[Payment number]]&lt;&gt;"",PaymentSchedule3[[#This Row],[Total
payment]]-PaymentSchedule3[[#This Row],[Interest]],"")</f>
        <v/>
      </c>
      <c r="I393" s="3" t="str">
        <f ca="1">IF(PaymentSchedule3[[#This Row],[Payment number]]&lt;&gt;"",PaymentSchedule3[[#This Row],[Beginning
balance]]*(InterestRate/PaymentsPerYear),"")</f>
        <v/>
      </c>
      <c r="J393" s="3" t="str">
        <f ca="1">IF(PaymentSchedule3[[#This Row],[Payment number]]&lt;&gt;"",IF(PaymentSchedule3[[#This Row],[Scheduled payment]]+PaymentSchedule3[[#This Row],[Extra
payment]]&lt;=PaymentSchedule3[[#This Row],[Beginning
balance]],PaymentSchedule3[[#This Row],[Beginning
balance]]-PaymentSchedule3[[#This Row],[Principal]],0),"")</f>
        <v/>
      </c>
      <c r="K393" s="3" t="str">
        <f ca="1">IF(PaymentSchedule3[[#This Row],[Payment number]]&lt;&gt;"",SUM(INDEX(PaymentSchedule3[Interest],1,1):PaymentSchedule3[[#This Row],[Interest]]),"")</f>
        <v/>
      </c>
    </row>
    <row r="394" spans="2:11" ht="21" customHeight="1" x14ac:dyDescent="0.2">
      <c r="B394" s="5" t="str">
        <f ca="1">IF(LoanIsGood,IF(ROW()-ROW(PaymentSchedule3[[#Headers],[Payment number]])&gt;ScheduledNumberOfPayments,"",ROW()-ROW(PaymentSchedule3[[#Headers],[Payment number]])),"")</f>
        <v/>
      </c>
      <c r="C394" s="9" t="str">
        <f ca="1">IF(PaymentSchedule3[[#This Row],[Payment number]]&lt;&gt;"",EOMONTH(LoanStartDate,ROW(PaymentSchedule3[[#This Row],[Payment number]])-ROW(PaymentSchedule3[[#Headers],[Payment number]])-2)+DAY(LoanStartDate),"")</f>
        <v/>
      </c>
      <c r="D394" s="3" t="str">
        <f ca="1">IF(PaymentSchedule3[[#This Row],[Payment number]]&lt;&gt;"",IF(ROW()-ROW(PaymentSchedule3[[#Headers],[Beginning
balance]])=1,LoanAmount,INDEX(PaymentSchedule3[Ending
balance],ROW()-ROW(PaymentSchedule3[[#Headers],[Beginning
balance]])-1)),"")</f>
        <v/>
      </c>
      <c r="E394" s="3" t="str">
        <f ca="1">IF(PaymentSchedule3[[#This Row],[Payment number]]&lt;&gt;"",ScheduledPayment,"")</f>
        <v/>
      </c>
      <c r="F39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4" s="3" t="str">
        <f ca="1">IF(PaymentSchedule3[[#This Row],[Payment number]]&lt;&gt;"",PaymentSchedule3[[#This Row],[Total
payment]]-PaymentSchedule3[[#This Row],[Interest]],"")</f>
        <v/>
      </c>
      <c r="I394" s="3" t="str">
        <f ca="1">IF(PaymentSchedule3[[#This Row],[Payment number]]&lt;&gt;"",PaymentSchedule3[[#This Row],[Beginning
balance]]*(InterestRate/PaymentsPerYear),"")</f>
        <v/>
      </c>
      <c r="J394" s="3" t="str">
        <f ca="1">IF(PaymentSchedule3[[#This Row],[Payment number]]&lt;&gt;"",IF(PaymentSchedule3[[#This Row],[Scheduled payment]]+PaymentSchedule3[[#This Row],[Extra
payment]]&lt;=PaymentSchedule3[[#This Row],[Beginning
balance]],PaymentSchedule3[[#This Row],[Beginning
balance]]-PaymentSchedule3[[#This Row],[Principal]],0),"")</f>
        <v/>
      </c>
      <c r="K394" s="3" t="str">
        <f ca="1">IF(PaymentSchedule3[[#This Row],[Payment number]]&lt;&gt;"",SUM(INDEX(PaymentSchedule3[Interest],1,1):PaymentSchedule3[[#This Row],[Interest]]),"")</f>
        <v/>
      </c>
    </row>
    <row r="395" spans="2:11" ht="21" customHeight="1" x14ac:dyDescent="0.2">
      <c r="B395" s="5" t="str">
        <f ca="1">IF(LoanIsGood,IF(ROW()-ROW(PaymentSchedule3[[#Headers],[Payment number]])&gt;ScheduledNumberOfPayments,"",ROW()-ROW(PaymentSchedule3[[#Headers],[Payment number]])),"")</f>
        <v/>
      </c>
      <c r="C395" s="9" t="str">
        <f ca="1">IF(PaymentSchedule3[[#This Row],[Payment number]]&lt;&gt;"",EOMONTH(LoanStartDate,ROW(PaymentSchedule3[[#This Row],[Payment number]])-ROW(PaymentSchedule3[[#Headers],[Payment number]])-2)+DAY(LoanStartDate),"")</f>
        <v/>
      </c>
      <c r="D395" s="3" t="str">
        <f ca="1">IF(PaymentSchedule3[[#This Row],[Payment number]]&lt;&gt;"",IF(ROW()-ROW(PaymentSchedule3[[#Headers],[Beginning
balance]])=1,LoanAmount,INDEX(PaymentSchedule3[Ending
balance],ROW()-ROW(PaymentSchedule3[[#Headers],[Beginning
balance]])-1)),"")</f>
        <v/>
      </c>
      <c r="E395" s="3" t="str">
        <f ca="1">IF(PaymentSchedule3[[#This Row],[Payment number]]&lt;&gt;"",ScheduledPayment,"")</f>
        <v/>
      </c>
      <c r="F39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5" s="3" t="str">
        <f ca="1">IF(PaymentSchedule3[[#This Row],[Payment number]]&lt;&gt;"",PaymentSchedule3[[#This Row],[Total
payment]]-PaymentSchedule3[[#This Row],[Interest]],"")</f>
        <v/>
      </c>
      <c r="I395" s="3" t="str">
        <f ca="1">IF(PaymentSchedule3[[#This Row],[Payment number]]&lt;&gt;"",PaymentSchedule3[[#This Row],[Beginning
balance]]*(InterestRate/PaymentsPerYear),"")</f>
        <v/>
      </c>
      <c r="J395" s="3" t="str">
        <f ca="1">IF(PaymentSchedule3[[#This Row],[Payment number]]&lt;&gt;"",IF(PaymentSchedule3[[#This Row],[Scheduled payment]]+PaymentSchedule3[[#This Row],[Extra
payment]]&lt;=PaymentSchedule3[[#This Row],[Beginning
balance]],PaymentSchedule3[[#This Row],[Beginning
balance]]-PaymentSchedule3[[#This Row],[Principal]],0),"")</f>
        <v/>
      </c>
      <c r="K395" s="3" t="str">
        <f ca="1">IF(PaymentSchedule3[[#This Row],[Payment number]]&lt;&gt;"",SUM(INDEX(PaymentSchedule3[Interest],1,1):PaymentSchedule3[[#This Row],[Interest]]),"")</f>
        <v/>
      </c>
    </row>
    <row r="396" spans="2:11" ht="21" customHeight="1" x14ac:dyDescent="0.2">
      <c r="B396" s="5" t="str">
        <f ca="1">IF(LoanIsGood,IF(ROW()-ROW(PaymentSchedule3[[#Headers],[Payment number]])&gt;ScheduledNumberOfPayments,"",ROW()-ROW(PaymentSchedule3[[#Headers],[Payment number]])),"")</f>
        <v/>
      </c>
      <c r="C396" s="9" t="str">
        <f ca="1">IF(PaymentSchedule3[[#This Row],[Payment number]]&lt;&gt;"",EOMONTH(LoanStartDate,ROW(PaymentSchedule3[[#This Row],[Payment number]])-ROW(PaymentSchedule3[[#Headers],[Payment number]])-2)+DAY(LoanStartDate),"")</f>
        <v/>
      </c>
      <c r="D396" s="3" t="str">
        <f ca="1">IF(PaymentSchedule3[[#This Row],[Payment number]]&lt;&gt;"",IF(ROW()-ROW(PaymentSchedule3[[#Headers],[Beginning
balance]])=1,LoanAmount,INDEX(PaymentSchedule3[Ending
balance],ROW()-ROW(PaymentSchedule3[[#Headers],[Beginning
balance]])-1)),"")</f>
        <v/>
      </c>
      <c r="E396" s="3" t="str">
        <f ca="1">IF(PaymentSchedule3[[#This Row],[Payment number]]&lt;&gt;"",ScheduledPayment,"")</f>
        <v/>
      </c>
      <c r="F39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6" s="3" t="str">
        <f ca="1">IF(PaymentSchedule3[[#This Row],[Payment number]]&lt;&gt;"",PaymentSchedule3[[#This Row],[Total
payment]]-PaymentSchedule3[[#This Row],[Interest]],"")</f>
        <v/>
      </c>
      <c r="I396" s="3" t="str">
        <f ca="1">IF(PaymentSchedule3[[#This Row],[Payment number]]&lt;&gt;"",PaymentSchedule3[[#This Row],[Beginning
balance]]*(InterestRate/PaymentsPerYear),"")</f>
        <v/>
      </c>
      <c r="J396" s="3" t="str">
        <f ca="1">IF(PaymentSchedule3[[#This Row],[Payment number]]&lt;&gt;"",IF(PaymentSchedule3[[#This Row],[Scheduled payment]]+PaymentSchedule3[[#This Row],[Extra
payment]]&lt;=PaymentSchedule3[[#This Row],[Beginning
balance]],PaymentSchedule3[[#This Row],[Beginning
balance]]-PaymentSchedule3[[#This Row],[Principal]],0),"")</f>
        <v/>
      </c>
      <c r="K396" s="3" t="str">
        <f ca="1">IF(PaymentSchedule3[[#This Row],[Payment number]]&lt;&gt;"",SUM(INDEX(PaymentSchedule3[Interest],1,1):PaymentSchedule3[[#This Row],[Interest]]),"")</f>
        <v/>
      </c>
    </row>
    <row r="397" spans="2:11" ht="21" customHeight="1" x14ac:dyDescent="0.2">
      <c r="B397" s="5" t="str">
        <f ca="1">IF(LoanIsGood,IF(ROW()-ROW(PaymentSchedule3[[#Headers],[Payment number]])&gt;ScheduledNumberOfPayments,"",ROW()-ROW(PaymentSchedule3[[#Headers],[Payment number]])),"")</f>
        <v/>
      </c>
      <c r="C397" s="9" t="str">
        <f ca="1">IF(PaymentSchedule3[[#This Row],[Payment number]]&lt;&gt;"",EOMONTH(LoanStartDate,ROW(PaymentSchedule3[[#This Row],[Payment number]])-ROW(PaymentSchedule3[[#Headers],[Payment number]])-2)+DAY(LoanStartDate),"")</f>
        <v/>
      </c>
      <c r="D397" s="3" t="str">
        <f ca="1">IF(PaymentSchedule3[[#This Row],[Payment number]]&lt;&gt;"",IF(ROW()-ROW(PaymentSchedule3[[#Headers],[Beginning
balance]])=1,LoanAmount,INDEX(PaymentSchedule3[Ending
balance],ROW()-ROW(PaymentSchedule3[[#Headers],[Beginning
balance]])-1)),"")</f>
        <v/>
      </c>
      <c r="E397" s="3" t="str">
        <f ca="1">IF(PaymentSchedule3[[#This Row],[Payment number]]&lt;&gt;"",ScheduledPayment,"")</f>
        <v/>
      </c>
      <c r="F39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7" s="3" t="str">
        <f ca="1">IF(PaymentSchedule3[[#This Row],[Payment number]]&lt;&gt;"",PaymentSchedule3[[#This Row],[Total
payment]]-PaymentSchedule3[[#This Row],[Interest]],"")</f>
        <v/>
      </c>
      <c r="I397" s="3" t="str">
        <f ca="1">IF(PaymentSchedule3[[#This Row],[Payment number]]&lt;&gt;"",PaymentSchedule3[[#This Row],[Beginning
balance]]*(InterestRate/PaymentsPerYear),"")</f>
        <v/>
      </c>
      <c r="J397" s="3" t="str">
        <f ca="1">IF(PaymentSchedule3[[#This Row],[Payment number]]&lt;&gt;"",IF(PaymentSchedule3[[#This Row],[Scheduled payment]]+PaymentSchedule3[[#This Row],[Extra
payment]]&lt;=PaymentSchedule3[[#This Row],[Beginning
balance]],PaymentSchedule3[[#This Row],[Beginning
balance]]-PaymentSchedule3[[#This Row],[Principal]],0),"")</f>
        <v/>
      </c>
      <c r="K397" s="3" t="str">
        <f ca="1">IF(PaymentSchedule3[[#This Row],[Payment number]]&lt;&gt;"",SUM(INDEX(PaymentSchedule3[Interest],1,1):PaymentSchedule3[[#This Row],[Interest]]),"")</f>
        <v/>
      </c>
    </row>
    <row r="398" spans="2:11" ht="21" customHeight="1" x14ac:dyDescent="0.2">
      <c r="B398" s="5" t="str">
        <f ca="1">IF(LoanIsGood,IF(ROW()-ROW(PaymentSchedule3[[#Headers],[Payment number]])&gt;ScheduledNumberOfPayments,"",ROW()-ROW(PaymentSchedule3[[#Headers],[Payment number]])),"")</f>
        <v/>
      </c>
      <c r="C398" s="9" t="str">
        <f ca="1">IF(PaymentSchedule3[[#This Row],[Payment number]]&lt;&gt;"",EOMONTH(LoanStartDate,ROW(PaymentSchedule3[[#This Row],[Payment number]])-ROW(PaymentSchedule3[[#Headers],[Payment number]])-2)+DAY(LoanStartDate),"")</f>
        <v/>
      </c>
      <c r="D398" s="3" t="str">
        <f ca="1">IF(PaymentSchedule3[[#This Row],[Payment number]]&lt;&gt;"",IF(ROW()-ROW(PaymentSchedule3[[#Headers],[Beginning
balance]])=1,LoanAmount,INDEX(PaymentSchedule3[Ending
balance],ROW()-ROW(PaymentSchedule3[[#Headers],[Beginning
balance]])-1)),"")</f>
        <v/>
      </c>
      <c r="E398" s="3" t="str">
        <f ca="1">IF(PaymentSchedule3[[#This Row],[Payment number]]&lt;&gt;"",ScheduledPayment,"")</f>
        <v/>
      </c>
      <c r="F39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8" s="3" t="str">
        <f ca="1">IF(PaymentSchedule3[[#This Row],[Payment number]]&lt;&gt;"",PaymentSchedule3[[#This Row],[Total
payment]]-PaymentSchedule3[[#This Row],[Interest]],"")</f>
        <v/>
      </c>
      <c r="I398" s="3" t="str">
        <f ca="1">IF(PaymentSchedule3[[#This Row],[Payment number]]&lt;&gt;"",PaymentSchedule3[[#This Row],[Beginning
balance]]*(InterestRate/PaymentsPerYear),"")</f>
        <v/>
      </c>
      <c r="J398" s="3" t="str">
        <f ca="1">IF(PaymentSchedule3[[#This Row],[Payment number]]&lt;&gt;"",IF(PaymentSchedule3[[#This Row],[Scheduled payment]]+PaymentSchedule3[[#This Row],[Extra
payment]]&lt;=PaymentSchedule3[[#This Row],[Beginning
balance]],PaymentSchedule3[[#This Row],[Beginning
balance]]-PaymentSchedule3[[#This Row],[Principal]],0),"")</f>
        <v/>
      </c>
      <c r="K398" s="3" t="str">
        <f ca="1">IF(PaymentSchedule3[[#This Row],[Payment number]]&lt;&gt;"",SUM(INDEX(PaymentSchedule3[Interest],1,1):PaymentSchedule3[[#This Row],[Interest]]),"")</f>
        <v/>
      </c>
    </row>
    <row r="399" spans="2:11" ht="21" customHeight="1" x14ac:dyDescent="0.2">
      <c r="B399" s="5" t="str">
        <f ca="1">IF(LoanIsGood,IF(ROW()-ROW(PaymentSchedule3[[#Headers],[Payment number]])&gt;ScheduledNumberOfPayments,"",ROW()-ROW(PaymentSchedule3[[#Headers],[Payment number]])),"")</f>
        <v/>
      </c>
      <c r="C399" s="9" t="str">
        <f ca="1">IF(PaymentSchedule3[[#This Row],[Payment number]]&lt;&gt;"",EOMONTH(LoanStartDate,ROW(PaymentSchedule3[[#This Row],[Payment number]])-ROW(PaymentSchedule3[[#Headers],[Payment number]])-2)+DAY(LoanStartDate),"")</f>
        <v/>
      </c>
      <c r="D399" s="3" t="str">
        <f ca="1">IF(PaymentSchedule3[[#This Row],[Payment number]]&lt;&gt;"",IF(ROW()-ROW(PaymentSchedule3[[#Headers],[Beginning
balance]])=1,LoanAmount,INDEX(PaymentSchedule3[Ending
balance],ROW()-ROW(PaymentSchedule3[[#Headers],[Beginning
balance]])-1)),"")</f>
        <v/>
      </c>
      <c r="E399" s="3" t="str">
        <f ca="1">IF(PaymentSchedule3[[#This Row],[Payment number]]&lt;&gt;"",ScheduledPayment,"")</f>
        <v/>
      </c>
      <c r="F39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9" s="3" t="str">
        <f ca="1">IF(PaymentSchedule3[[#This Row],[Payment number]]&lt;&gt;"",PaymentSchedule3[[#This Row],[Total
payment]]-PaymentSchedule3[[#This Row],[Interest]],"")</f>
        <v/>
      </c>
      <c r="I399" s="3" t="str">
        <f ca="1">IF(PaymentSchedule3[[#This Row],[Payment number]]&lt;&gt;"",PaymentSchedule3[[#This Row],[Beginning
balance]]*(InterestRate/PaymentsPerYear),"")</f>
        <v/>
      </c>
      <c r="J399" s="3" t="str">
        <f ca="1">IF(PaymentSchedule3[[#This Row],[Payment number]]&lt;&gt;"",IF(PaymentSchedule3[[#This Row],[Scheduled payment]]+PaymentSchedule3[[#This Row],[Extra
payment]]&lt;=PaymentSchedule3[[#This Row],[Beginning
balance]],PaymentSchedule3[[#This Row],[Beginning
balance]]-PaymentSchedule3[[#This Row],[Principal]],0),"")</f>
        <v/>
      </c>
      <c r="K399" s="3" t="str">
        <f ca="1">IF(PaymentSchedule3[[#This Row],[Payment number]]&lt;&gt;"",SUM(INDEX(PaymentSchedule3[Interest],1,1):PaymentSchedule3[[#This Row],[Interest]]),"")</f>
        <v/>
      </c>
    </row>
    <row r="400" spans="2:11" ht="21" customHeight="1" x14ac:dyDescent="0.2">
      <c r="B400" s="5" t="str">
        <f ca="1">IF(LoanIsGood,IF(ROW()-ROW(PaymentSchedule3[[#Headers],[Payment number]])&gt;ScheduledNumberOfPayments,"",ROW()-ROW(PaymentSchedule3[[#Headers],[Payment number]])),"")</f>
        <v/>
      </c>
      <c r="C400" s="9" t="str">
        <f ca="1">IF(PaymentSchedule3[[#This Row],[Payment number]]&lt;&gt;"",EOMONTH(LoanStartDate,ROW(PaymentSchedule3[[#This Row],[Payment number]])-ROW(PaymentSchedule3[[#Headers],[Payment number]])-2)+DAY(LoanStartDate),"")</f>
        <v/>
      </c>
      <c r="D400" s="3" t="str">
        <f ca="1">IF(PaymentSchedule3[[#This Row],[Payment number]]&lt;&gt;"",IF(ROW()-ROW(PaymentSchedule3[[#Headers],[Beginning
balance]])=1,LoanAmount,INDEX(PaymentSchedule3[Ending
balance],ROW()-ROW(PaymentSchedule3[[#Headers],[Beginning
balance]])-1)),"")</f>
        <v/>
      </c>
      <c r="E400" s="3" t="str">
        <f ca="1">IF(PaymentSchedule3[[#This Row],[Payment number]]&lt;&gt;"",ScheduledPayment,"")</f>
        <v/>
      </c>
      <c r="F40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0" s="3" t="str">
        <f ca="1">IF(PaymentSchedule3[[#This Row],[Payment number]]&lt;&gt;"",PaymentSchedule3[[#This Row],[Total
payment]]-PaymentSchedule3[[#This Row],[Interest]],"")</f>
        <v/>
      </c>
      <c r="I400" s="3" t="str">
        <f ca="1">IF(PaymentSchedule3[[#This Row],[Payment number]]&lt;&gt;"",PaymentSchedule3[[#This Row],[Beginning
balance]]*(InterestRate/PaymentsPerYear),"")</f>
        <v/>
      </c>
      <c r="J400" s="3" t="str">
        <f ca="1">IF(PaymentSchedule3[[#This Row],[Payment number]]&lt;&gt;"",IF(PaymentSchedule3[[#This Row],[Scheduled payment]]+PaymentSchedule3[[#This Row],[Extra
payment]]&lt;=PaymentSchedule3[[#This Row],[Beginning
balance]],PaymentSchedule3[[#This Row],[Beginning
balance]]-PaymentSchedule3[[#This Row],[Principal]],0),"")</f>
        <v/>
      </c>
      <c r="K400" s="3" t="str">
        <f ca="1">IF(PaymentSchedule3[[#This Row],[Payment number]]&lt;&gt;"",SUM(INDEX(PaymentSchedule3[Interest],1,1):PaymentSchedule3[[#This Row],[Interest]]),"")</f>
        <v/>
      </c>
    </row>
    <row r="401" spans="2:11" ht="21" customHeight="1" x14ac:dyDescent="0.2">
      <c r="B401" s="5" t="str">
        <f ca="1">IF(LoanIsGood,IF(ROW()-ROW(PaymentSchedule3[[#Headers],[Payment number]])&gt;ScheduledNumberOfPayments,"",ROW()-ROW(PaymentSchedule3[[#Headers],[Payment number]])),"")</f>
        <v/>
      </c>
      <c r="C401" s="9" t="str">
        <f ca="1">IF(PaymentSchedule3[[#This Row],[Payment number]]&lt;&gt;"",EOMONTH(LoanStartDate,ROW(PaymentSchedule3[[#This Row],[Payment number]])-ROW(PaymentSchedule3[[#Headers],[Payment number]])-2)+DAY(LoanStartDate),"")</f>
        <v/>
      </c>
      <c r="D401" s="3" t="str">
        <f ca="1">IF(PaymentSchedule3[[#This Row],[Payment number]]&lt;&gt;"",IF(ROW()-ROW(PaymentSchedule3[[#Headers],[Beginning
balance]])=1,LoanAmount,INDEX(PaymentSchedule3[Ending
balance],ROW()-ROW(PaymentSchedule3[[#Headers],[Beginning
balance]])-1)),"")</f>
        <v/>
      </c>
      <c r="E401" s="3" t="str">
        <f ca="1">IF(PaymentSchedule3[[#This Row],[Payment number]]&lt;&gt;"",ScheduledPayment,"")</f>
        <v/>
      </c>
      <c r="F40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1" s="3" t="str">
        <f ca="1">IF(PaymentSchedule3[[#This Row],[Payment number]]&lt;&gt;"",PaymentSchedule3[[#This Row],[Total
payment]]-PaymentSchedule3[[#This Row],[Interest]],"")</f>
        <v/>
      </c>
      <c r="I401" s="3" t="str">
        <f ca="1">IF(PaymentSchedule3[[#This Row],[Payment number]]&lt;&gt;"",PaymentSchedule3[[#This Row],[Beginning
balance]]*(InterestRate/PaymentsPerYear),"")</f>
        <v/>
      </c>
      <c r="J401" s="3" t="str">
        <f ca="1">IF(PaymentSchedule3[[#This Row],[Payment number]]&lt;&gt;"",IF(PaymentSchedule3[[#This Row],[Scheduled payment]]+PaymentSchedule3[[#This Row],[Extra
payment]]&lt;=PaymentSchedule3[[#This Row],[Beginning
balance]],PaymentSchedule3[[#This Row],[Beginning
balance]]-PaymentSchedule3[[#This Row],[Principal]],0),"")</f>
        <v/>
      </c>
      <c r="K401" s="3" t="str">
        <f ca="1">IF(PaymentSchedule3[[#This Row],[Payment number]]&lt;&gt;"",SUM(INDEX(PaymentSchedule3[Interest],1,1):PaymentSchedule3[[#This Row],[Interest]]),"")</f>
        <v/>
      </c>
    </row>
    <row r="402" spans="2:11" ht="21" customHeight="1" x14ac:dyDescent="0.2">
      <c r="B402" s="5" t="str">
        <f ca="1">IF(LoanIsGood,IF(ROW()-ROW(PaymentSchedule3[[#Headers],[Payment number]])&gt;ScheduledNumberOfPayments,"",ROW()-ROW(PaymentSchedule3[[#Headers],[Payment number]])),"")</f>
        <v/>
      </c>
      <c r="C402" s="9" t="str">
        <f ca="1">IF(PaymentSchedule3[[#This Row],[Payment number]]&lt;&gt;"",EOMONTH(LoanStartDate,ROW(PaymentSchedule3[[#This Row],[Payment number]])-ROW(PaymentSchedule3[[#Headers],[Payment number]])-2)+DAY(LoanStartDate),"")</f>
        <v/>
      </c>
      <c r="D402" s="3" t="str">
        <f ca="1">IF(PaymentSchedule3[[#This Row],[Payment number]]&lt;&gt;"",IF(ROW()-ROW(PaymentSchedule3[[#Headers],[Beginning
balance]])=1,LoanAmount,INDEX(PaymentSchedule3[Ending
balance],ROW()-ROW(PaymentSchedule3[[#Headers],[Beginning
balance]])-1)),"")</f>
        <v/>
      </c>
      <c r="E402" s="3" t="str">
        <f ca="1">IF(PaymentSchedule3[[#This Row],[Payment number]]&lt;&gt;"",ScheduledPayment,"")</f>
        <v/>
      </c>
      <c r="F40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2" s="3" t="str">
        <f ca="1">IF(PaymentSchedule3[[#This Row],[Payment number]]&lt;&gt;"",PaymentSchedule3[[#This Row],[Total
payment]]-PaymentSchedule3[[#This Row],[Interest]],"")</f>
        <v/>
      </c>
      <c r="I402" s="3" t="str">
        <f ca="1">IF(PaymentSchedule3[[#This Row],[Payment number]]&lt;&gt;"",PaymentSchedule3[[#This Row],[Beginning
balance]]*(InterestRate/PaymentsPerYear),"")</f>
        <v/>
      </c>
      <c r="J402" s="3" t="str">
        <f ca="1">IF(PaymentSchedule3[[#This Row],[Payment number]]&lt;&gt;"",IF(PaymentSchedule3[[#This Row],[Scheduled payment]]+PaymentSchedule3[[#This Row],[Extra
payment]]&lt;=PaymentSchedule3[[#This Row],[Beginning
balance]],PaymentSchedule3[[#This Row],[Beginning
balance]]-PaymentSchedule3[[#This Row],[Principal]],0),"")</f>
        <v/>
      </c>
      <c r="K402" s="3" t="str">
        <f ca="1">IF(PaymentSchedule3[[#This Row],[Payment number]]&lt;&gt;"",SUM(INDEX(PaymentSchedule3[Interest],1,1):PaymentSchedule3[[#This Row],[Interest]]),"")</f>
        <v/>
      </c>
    </row>
    <row r="403" spans="2:11" ht="21" customHeight="1" x14ac:dyDescent="0.2">
      <c r="B403" s="5" t="str">
        <f ca="1">IF(LoanIsGood,IF(ROW()-ROW(PaymentSchedule3[[#Headers],[Payment number]])&gt;ScheduledNumberOfPayments,"",ROW()-ROW(PaymentSchedule3[[#Headers],[Payment number]])),"")</f>
        <v/>
      </c>
      <c r="C403" s="9" t="str">
        <f ca="1">IF(PaymentSchedule3[[#This Row],[Payment number]]&lt;&gt;"",EOMONTH(LoanStartDate,ROW(PaymentSchedule3[[#This Row],[Payment number]])-ROW(PaymentSchedule3[[#Headers],[Payment number]])-2)+DAY(LoanStartDate),"")</f>
        <v/>
      </c>
      <c r="D403" s="3" t="str">
        <f ca="1">IF(PaymentSchedule3[[#This Row],[Payment number]]&lt;&gt;"",IF(ROW()-ROW(PaymentSchedule3[[#Headers],[Beginning
balance]])=1,LoanAmount,INDEX(PaymentSchedule3[Ending
balance],ROW()-ROW(PaymentSchedule3[[#Headers],[Beginning
balance]])-1)),"")</f>
        <v/>
      </c>
      <c r="E403" s="3" t="str">
        <f ca="1">IF(PaymentSchedule3[[#This Row],[Payment number]]&lt;&gt;"",ScheduledPayment,"")</f>
        <v/>
      </c>
      <c r="F40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3" s="3" t="str">
        <f ca="1">IF(PaymentSchedule3[[#This Row],[Payment number]]&lt;&gt;"",PaymentSchedule3[[#This Row],[Total
payment]]-PaymentSchedule3[[#This Row],[Interest]],"")</f>
        <v/>
      </c>
      <c r="I403" s="3" t="str">
        <f ca="1">IF(PaymentSchedule3[[#This Row],[Payment number]]&lt;&gt;"",PaymentSchedule3[[#This Row],[Beginning
balance]]*(InterestRate/PaymentsPerYear),"")</f>
        <v/>
      </c>
      <c r="J403" s="3" t="str">
        <f ca="1">IF(PaymentSchedule3[[#This Row],[Payment number]]&lt;&gt;"",IF(PaymentSchedule3[[#This Row],[Scheduled payment]]+PaymentSchedule3[[#This Row],[Extra
payment]]&lt;=PaymentSchedule3[[#This Row],[Beginning
balance]],PaymentSchedule3[[#This Row],[Beginning
balance]]-PaymentSchedule3[[#This Row],[Principal]],0),"")</f>
        <v/>
      </c>
      <c r="K403" s="3" t="str">
        <f ca="1">IF(PaymentSchedule3[[#This Row],[Payment number]]&lt;&gt;"",SUM(INDEX(PaymentSchedule3[Interest],1,1):PaymentSchedule3[[#This Row],[Interest]]),"")</f>
        <v/>
      </c>
    </row>
    <row r="404" spans="2:11" ht="21" customHeight="1" x14ac:dyDescent="0.2">
      <c r="B404" s="5" t="str">
        <f ca="1">IF(LoanIsGood,IF(ROW()-ROW(PaymentSchedule3[[#Headers],[Payment number]])&gt;ScheduledNumberOfPayments,"",ROW()-ROW(PaymentSchedule3[[#Headers],[Payment number]])),"")</f>
        <v/>
      </c>
      <c r="C404" s="9" t="str">
        <f ca="1">IF(PaymentSchedule3[[#This Row],[Payment number]]&lt;&gt;"",EOMONTH(LoanStartDate,ROW(PaymentSchedule3[[#This Row],[Payment number]])-ROW(PaymentSchedule3[[#Headers],[Payment number]])-2)+DAY(LoanStartDate),"")</f>
        <v/>
      </c>
      <c r="D404" s="3" t="str">
        <f ca="1">IF(PaymentSchedule3[[#This Row],[Payment number]]&lt;&gt;"",IF(ROW()-ROW(PaymentSchedule3[[#Headers],[Beginning
balance]])=1,LoanAmount,INDEX(PaymentSchedule3[Ending
balance],ROW()-ROW(PaymentSchedule3[[#Headers],[Beginning
balance]])-1)),"")</f>
        <v/>
      </c>
      <c r="E404" s="3" t="str">
        <f ca="1">IF(PaymentSchedule3[[#This Row],[Payment number]]&lt;&gt;"",ScheduledPayment,"")</f>
        <v/>
      </c>
      <c r="F40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4" s="3" t="str">
        <f ca="1">IF(PaymentSchedule3[[#This Row],[Payment number]]&lt;&gt;"",PaymentSchedule3[[#This Row],[Total
payment]]-PaymentSchedule3[[#This Row],[Interest]],"")</f>
        <v/>
      </c>
      <c r="I404" s="3" t="str">
        <f ca="1">IF(PaymentSchedule3[[#This Row],[Payment number]]&lt;&gt;"",PaymentSchedule3[[#This Row],[Beginning
balance]]*(InterestRate/PaymentsPerYear),"")</f>
        <v/>
      </c>
      <c r="J404" s="3" t="str">
        <f ca="1">IF(PaymentSchedule3[[#This Row],[Payment number]]&lt;&gt;"",IF(PaymentSchedule3[[#This Row],[Scheduled payment]]+PaymentSchedule3[[#This Row],[Extra
payment]]&lt;=PaymentSchedule3[[#This Row],[Beginning
balance]],PaymentSchedule3[[#This Row],[Beginning
balance]]-PaymentSchedule3[[#This Row],[Principal]],0),"")</f>
        <v/>
      </c>
      <c r="K404" s="3" t="str">
        <f ca="1">IF(PaymentSchedule3[[#This Row],[Payment number]]&lt;&gt;"",SUM(INDEX(PaymentSchedule3[Interest],1,1):PaymentSchedule3[[#This Row],[Interest]]),"")</f>
        <v/>
      </c>
    </row>
    <row r="405" spans="2:11" ht="21" customHeight="1" x14ac:dyDescent="0.2">
      <c r="B405" s="5" t="str">
        <f ca="1">IF(LoanIsGood,IF(ROW()-ROW(PaymentSchedule3[[#Headers],[Payment number]])&gt;ScheduledNumberOfPayments,"",ROW()-ROW(PaymentSchedule3[[#Headers],[Payment number]])),"")</f>
        <v/>
      </c>
      <c r="C405" s="9" t="str">
        <f ca="1">IF(PaymentSchedule3[[#This Row],[Payment number]]&lt;&gt;"",EOMONTH(LoanStartDate,ROW(PaymentSchedule3[[#This Row],[Payment number]])-ROW(PaymentSchedule3[[#Headers],[Payment number]])-2)+DAY(LoanStartDate),"")</f>
        <v/>
      </c>
      <c r="D405" s="3" t="str">
        <f ca="1">IF(PaymentSchedule3[[#This Row],[Payment number]]&lt;&gt;"",IF(ROW()-ROW(PaymentSchedule3[[#Headers],[Beginning
balance]])=1,LoanAmount,INDEX(PaymentSchedule3[Ending
balance],ROW()-ROW(PaymentSchedule3[[#Headers],[Beginning
balance]])-1)),"")</f>
        <v/>
      </c>
      <c r="E405" s="3" t="str">
        <f ca="1">IF(PaymentSchedule3[[#This Row],[Payment number]]&lt;&gt;"",ScheduledPayment,"")</f>
        <v/>
      </c>
      <c r="F40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5" s="3" t="str">
        <f ca="1">IF(PaymentSchedule3[[#This Row],[Payment number]]&lt;&gt;"",PaymentSchedule3[[#This Row],[Total
payment]]-PaymentSchedule3[[#This Row],[Interest]],"")</f>
        <v/>
      </c>
      <c r="I405" s="3" t="str">
        <f ca="1">IF(PaymentSchedule3[[#This Row],[Payment number]]&lt;&gt;"",PaymentSchedule3[[#This Row],[Beginning
balance]]*(InterestRate/PaymentsPerYear),"")</f>
        <v/>
      </c>
      <c r="J405" s="3" t="str">
        <f ca="1">IF(PaymentSchedule3[[#This Row],[Payment number]]&lt;&gt;"",IF(PaymentSchedule3[[#This Row],[Scheduled payment]]+PaymentSchedule3[[#This Row],[Extra
payment]]&lt;=PaymentSchedule3[[#This Row],[Beginning
balance]],PaymentSchedule3[[#This Row],[Beginning
balance]]-PaymentSchedule3[[#This Row],[Principal]],0),"")</f>
        <v/>
      </c>
      <c r="K405" s="3" t="str">
        <f ca="1">IF(PaymentSchedule3[[#This Row],[Payment number]]&lt;&gt;"",SUM(INDEX(PaymentSchedule3[Interest],1,1):PaymentSchedule3[[#This Row],[Interest]]),"")</f>
        <v/>
      </c>
    </row>
    <row r="406" spans="2:11" ht="21" customHeight="1" x14ac:dyDescent="0.2">
      <c r="B406" s="5" t="str">
        <f ca="1">IF(LoanIsGood,IF(ROW()-ROW(PaymentSchedule3[[#Headers],[Payment number]])&gt;ScheduledNumberOfPayments,"",ROW()-ROW(PaymentSchedule3[[#Headers],[Payment number]])),"")</f>
        <v/>
      </c>
      <c r="C406" s="9" t="str">
        <f ca="1">IF(PaymentSchedule3[[#This Row],[Payment number]]&lt;&gt;"",EOMONTH(LoanStartDate,ROW(PaymentSchedule3[[#This Row],[Payment number]])-ROW(PaymentSchedule3[[#Headers],[Payment number]])-2)+DAY(LoanStartDate),"")</f>
        <v/>
      </c>
      <c r="D406" s="3" t="str">
        <f ca="1">IF(PaymentSchedule3[[#This Row],[Payment number]]&lt;&gt;"",IF(ROW()-ROW(PaymentSchedule3[[#Headers],[Beginning
balance]])=1,LoanAmount,INDEX(PaymentSchedule3[Ending
balance],ROW()-ROW(PaymentSchedule3[[#Headers],[Beginning
balance]])-1)),"")</f>
        <v/>
      </c>
      <c r="E406" s="3" t="str">
        <f ca="1">IF(PaymentSchedule3[[#This Row],[Payment number]]&lt;&gt;"",ScheduledPayment,"")</f>
        <v/>
      </c>
      <c r="F40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6" s="3" t="str">
        <f ca="1">IF(PaymentSchedule3[[#This Row],[Payment number]]&lt;&gt;"",PaymentSchedule3[[#This Row],[Total
payment]]-PaymentSchedule3[[#This Row],[Interest]],"")</f>
        <v/>
      </c>
      <c r="I406" s="3" t="str">
        <f ca="1">IF(PaymentSchedule3[[#This Row],[Payment number]]&lt;&gt;"",PaymentSchedule3[[#This Row],[Beginning
balance]]*(InterestRate/PaymentsPerYear),"")</f>
        <v/>
      </c>
      <c r="J406" s="3" t="str">
        <f ca="1">IF(PaymentSchedule3[[#This Row],[Payment number]]&lt;&gt;"",IF(PaymentSchedule3[[#This Row],[Scheduled payment]]+PaymentSchedule3[[#This Row],[Extra
payment]]&lt;=PaymentSchedule3[[#This Row],[Beginning
balance]],PaymentSchedule3[[#This Row],[Beginning
balance]]-PaymentSchedule3[[#This Row],[Principal]],0),"")</f>
        <v/>
      </c>
      <c r="K406" s="3" t="str">
        <f ca="1">IF(PaymentSchedule3[[#This Row],[Payment number]]&lt;&gt;"",SUM(INDEX(PaymentSchedule3[Interest],1,1):PaymentSchedule3[[#This Row],[Interest]]),"")</f>
        <v/>
      </c>
    </row>
    <row r="407" spans="2:11" ht="21" customHeight="1" x14ac:dyDescent="0.2">
      <c r="B407" s="5" t="str">
        <f ca="1">IF(LoanIsGood,IF(ROW()-ROW(PaymentSchedule3[[#Headers],[Payment number]])&gt;ScheduledNumberOfPayments,"",ROW()-ROW(PaymentSchedule3[[#Headers],[Payment number]])),"")</f>
        <v/>
      </c>
      <c r="C407" s="9" t="str">
        <f ca="1">IF(PaymentSchedule3[[#This Row],[Payment number]]&lt;&gt;"",EOMONTH(LoanStartDate,ROW(PaymentSchedule3[[#This Row],[Payment number]])-ROW(PaymentSchedule3[[#Headers],[Payment number]])-2)+DAY(LoanStartDate),"")</f>
        <v/>
      </c>
      <c r="D407" s="3" t="str">
        <f ca="1">IF(PaymentSchedule3[[#This Row],[Payment number]]&lt;&gt;"",IF(ROW()-ROW(PaymentSchedule3[[#Headers],[Beginning
balance]])=1,LoanAmount,INDEX(PaymentSchedule3[Ending
balance],ROW()-ROW(PaymentSchedule3[[#Headers],[Beginning
balance]])-1)),"")</f>
        <v/>
      </c>
      <c r="E407" s="3" t="str">
        <f ca="1">IF(PaymentSchedule3[[#This Row],[Payment number]]&lt;&gt;"",ScheduledPayment,"")</f>
        <v/>
      </c>
      <c r="F40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7" s="3" t="str">
        <f ca="1">IF(PaymentSchedule3[[#This Row],[Payment number]]&lt;&gt;"",PaymentSchedule3[[#This Row],[Total
payment]]-PaymentSchedule3[[#This Row],[Interest]],"")</f>
        <v/>
      </c>
      <c r="I407" s="3" t="str">
        <f ca="1">IF(PaymentSchedule3[[#This Row],[Payment number]]&lt;&gt;"",PaymentSchedule3[[#This Row],[Beginning
balance]]*(InterestRate/PaymentsPerYear),"")</f>
        <v/>
      </c>
      <c r="J407" s="3" t="str">
        <f ca="1">IF(PaymentSchedule3[[#This Row],[Payment number]]&lt;&gt;"",IF(PaymentSchedule3[[#This Row],[Scheduled payment]]+PaymentSchedule3[[#This Row],[Extra
payment]]&lt;=PaymentSchedule3[[#This Row],[Beginning
balance]],PaymentSchedule3[[#This Row],[Beginning
balance]]-PaymentSchedule3[[#This Row],[Principal]],0),"")</f>
        <v/>
      </c>
      <c r="K407" s="3" t="str">
        <f ca="1">IF(PaymentSchedule3[[#This Row],[Payment number]]&lt;&gt;"",SUM(INDEX(PaymentSchedule3[Interest],1,1):PaymentSchedule3[[#This Row],[Interest]]),"")</f>
        <v/>
      </c>
    </row>
    <row r="408" spans="2:11" ht="21" customHeight="1" x14ac:dyDescent="0.2">
      <c r="B408" s="5" t="str">
        <f ca="1">IF(LoanIsGood,IF(ROW()-ROW(PaymentSchedule3[[#Headers],[Payment number]])&gt;ScheduledNumberOfPayments,"",ROW()-ROW(PaymentSchedule3[[#Headers],[Payment number]])),"")</f>
        <v/>
      </c>
      <c r="C408" s="9" t="str">
        <f ca="1">IF(PaymentSchedule3[[#This Row],[Payment number]]&lt;&gt;"",EOMONTH(LoanStartDate,ROW(PaymentSchedule3[[#This Row],[Payment number]])-ROW(PaymentSchedule3[[#Headers],[Payment number]])-2)+DAY(LoanStartDate),"")</f>
        <v/>
      </c>
      <c r="D408" s="3" t="str">
        <f ca="1">IF(PaymentSchedule3[[#This Row],[Payment number]]&lt;&gt;"",IF(ROW()-ROW(PaymentSchedule3[[#Headers],[Beginning
balance]])=1,LoanAmount,INDEX(PaymentSchedule3[Ending
balance],ROW()-ROW(PaymentSchedule3[[#Headers],[Beginning
balance]])-1)),"")</f>
        <v/>
      </c>
      <c r="E408" s="3" t="str">
        <f ca="1">IF(PaymentSchedule3[[#This Row],[Payment number]]&lt;&gt;"",ScheduledPayment,"")</f>
        <v/>
      </c>
      <c r="F40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8" s="3" t="str">
        <f ca="1">IF(PaymentSchedule3[[#This Row],[Payment number]]&lt;&gt;"",PaymentSchedule3[[#This Row],[Total
payment]]-PaymentSchedule3[[#This Row],[Interest]],"")</f>
        <v/>
      </c>
      <c r="I408" s="3" t="str">
        <f ca="1">IF(PaymentSchedule3[[#This Row],[Payment number]]&lt;&gt;"",PaymentSchedule3[[#This Row],[Beginning
balance]]*(InterestRate/PaymentsPerYear),"")</f>
        <v/>
      </c>
      <c r="J408" s="3" t="str">
        <f ca="1">IF(PaymentSchedule3[[#This Row],[Payment number]]&lt;&gt;"",IF(PaymentSchedule3[[#This Row],[Scheduled payment]]+PaymentSchedule3[[#This Row],[Extra
payment]]&lt;=PaymentSchedule3[[#This Row],[Beginning
balance]],PaymentSchedule3[[#This Row],[Beginning
balance]]-PaymentSchedule3[[#This Row],[Principal]],0),"")</f>
        <v/>
      </c>
      <c r="K408" s="3" t="str">
        <f ca="1">IF(PaymentSchedule3[[#This Row],[Payment number]]&lt;&gt;"",SUM(INDEX(PaymentSchedule3[Interest],1,1):PaymentSchedule3[[#This Row],[Interest]]),"")</f>
        <v/>
      </c>
    </row>
    <row r="409" spans="2:11" ht="21" customHeight="1" x14ac:dyDescent="0.2">
      <c r="B409" s="5" t="str">
        <f ca="1">IF(LoanIsGood,IF(ROW()-ROW(PaymentSchedule3[[#Headers],[Payment number]])&gt;ScheduledNumberOfPayments,"",ROW()-ROW(PaymentSchedule3[[#Headers],[Payment number]])),"")</f>
        <v/>
      </c>
      <c r="C409" s="9" t="str">
        <f ca="1">IF(PaymentSchedule3[[#This Row],[Payment number]]&lt;&gt;"",EOMONTH(LoanStartDate,ROW(PaymentSchedule3[[#This Row],[Payment number]])-ROW(PaymentSchedule3[[#Headers],[Payment number]])-2)+DAY(LoanStartDate),"")</f>
        <v/>
      </c>
      <c r="D409" s="3" t="str">
        <f ca="1">IF(PaymentSchedule3[[#This Row],[Payment number]]&lt;&gt;"",IF(ROW()-ROW(PaymentSchedule3[[#Headers],[Beginning
balance]])=1,LoanAmount,INDEX(PaymentSchedule3[Ending
balance],ROW()-ROW(PaymentSchedule3[[#Headers],[Beginning
balance]])-1)),"")</f>
        <v/>
      </c>
      <c r="E409" s="3" t="str">
        <f ca="1">IF(PaymentSchedule3[[#This Row],[Payment number]]&lt;&gt;"",ScheduledPayment,"")</f>
        <v/>
      </c>
      <c r="F40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9" s="3" t="str">
        <f ca="1">IF(PaymentSchedule3[[#This Row],[Payment number]]&lt;&gt;"",PaymentSchedule3[[#This Row],[Total
payment]]-PaymentSchedule3[[#This Row],[Interest]],"")</f>
        <v/>
      </c>
      <c r="I409" s="3" t="str">
        <f ca="1">IF(PaymentSchedule3[[#This Row],[Payment number]]&lt;&gt;"",PaymentSchedule3[[#This Row],[Beginning
balance]]*(InterestRate/PaymentsPerYear),"")</f>
        <v/>
      </c>
      <c r="J409" s="3" t="str">
        <f ca="1">IF(PaymentSchedule3[[#This Row],[Payment number]]&lt;&gt;"",IF(PaymentSchedule3[[#This Row],[Scheduled payment]]+PaymentSchedule3[[#This Row],[Extra
payment]]&lt;=PaymentSchedule3[[#This Row],[Beginning
balance]],PaymentSchedule3[[#This Row],[Beginning
balance]]-PaymentSchedule3[[#This Row],[Principal]],0),"")</f>
        <v/>
      </c>
      <c r="K409" s="3" t="str">
        <f ca="1">IF(PaymentSchedule3[[#This Row],[Payment number]]&lt;&gt;"",SUM(INDEX(PaymentSchedule3[Interest],1,1):PaymentSchedule3[[#This Row],[Interest]]),"")</f>
        <v/>
      </c>
    </row>
    <row r="410" spans="2:11" ht="21" customHeight="1" x14ac:dyDescent="0.2">
      <c r="B410" s="5" t="str">
        <f ca="1">IF(LoanIsGood,IF(ROW()-ROW(PaymentSchedule3[[#Headers],[Payment number]])&gt;ScheduledNumberOfPayments,"",ROW()-ROW(PaymentSchedule3[[#Headers],[Payment number]])),"")</f>
        <v/>
      </c>
      <c r="C410" s="9" t="str">
        <f ca="1">IF(PaymentSchedule3[[#This Row],[Payment number]]&lt;&gt;"",EOMONTH(LoanStartDate,ROW(PaymentSchedule3[[#This Row],[Payment number]])-ROW(PaymentSchedule3[[#Headers],[Payment number]])-2)+DAY(LoanStartDate),"")</f>
        <v/>
      </c>
      <c r="D410" s="3" t="str">
        <f ca="1">IF(PaymentSchedule3[[#This Row],[Payment number]]&lt;&gt;"",IF(ROW()-ROW(PaymentSchedule3[[#Headers],[Beginning
balance]])=1,LoanAmount,INDEX(PaymentSchedule3[Ending
balance],ROW()-ROW(PaymentSchedule3[[#Headers],[Beginning
balance]])-1)),"")</f>
        <v/>
      </c>
      <c r="E410" s="3" t="str">
        <f ca="1">IF(PaymentSchedule3[[#This Row],[Payment number]]&lt;&gt;"",ScheduledPayment,"")</f>
        <v/>
      </c>
      <c r="F41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0" s="3" t="str">
        <f ca="1">IF(PaymentSchedule3[[#This Row],[Payment number]]&lt;&gt;"",PaymentSchedule3[[#This Row],[Total
payment]]-PaymentSchedule3[[#This Row],[Interest]],"")</f>
        <v/>
      </c>
      <c r="I410" s="3" t="str">
        <f ca="1">IF(PaymentSchedule3[[#This Row],[Payment number]]&lt;&gt;"",PaymentSchedule3[[#This Row],[Beginning
balance]]*(InterestRate/PaymentsPerYear),"")</f>
        <v/>
      </c>
      <c r="J410" s="3" t="str">
        <f ca="1">IF(PaymentSchedule3[[#This Row],[Payment number]]&lt;&gt;"",IF(PaymentSchedule3[[#This Row],[Scheduled payment]]+PaymentSchedule3[[#This Row],[Extra
payment]]&lt;=PaymentSchedule3[[#This Row],[Beginning
balance]],PaymentSchedule3[[#This Row],[Beginning
balance]]-PaymentSchedule3[[#This Row],[Principal]],0),"")</f>
        <v/>
      </c>
      <c r="K410" s="3" t="str">
        <f ca="1">IF(PaymentSchedule3[[#This Row],[Payment number]]&lt;&gt;"",SUM(INDEX(PaymentSchedule3[Interest],1,1):PaymentSchedule3[[#This Row],[Interest]]),"")</f>
        <v/>
      </c>
    </row>
    <row r="411" spans="2:11" ht="21" customHeight="1" x14ac:dyDescent="0.2">
      <c r="B411" s="5" t="str">
        <f ca="1">IF(LoanIsGood,IF(ROW()-ROW(PaymentSchedule3[[#Headers],[Payment number]])&gt;ScheduledNumberOfPayments,"",ROW()-ROW(PaymentSchedule3[[#Headers],[Payment number]])),"")</f>
        <v/>
      </c>
      <c r="C411" s="9" t="str">
        <f ca="1">IF(PaymentSchedule3[[#This Row],[Payment number]]&lt;&gt;"",EOMONTH(LoanStartDate,ROW(PaymentSchedule3[[#This Row],[Payment number]])-ROW(PaymentSchedule3[[#Headers],[Payment number]])-2)+DAY(LoanStartDate),"")</f>
        <v/>
      </c>
      <c r="D411" s="3" t="str">
        <f ca="1">IF(PaymentSchedule3[[#This Row],[Payment number]]&lt;&gt;"",IF(ROW()-ROW(PaymentSchedule3[[#Headers],[Beginning
balance]])=1,LoanAmount,INDEX(PaymentSchedule3[Ending
balance],ROW()-ROW(PaymentSchedule3[[#Headers],[Beginning
balance]])-1)),"")</f>
        <v/>
      </c>
      <c r="E411" s="3" t="str">
        <f ca="1">IF(PaymentSchedule3[[#This Row],[Payment number]]&lt;&gt;"",ScheduledPayment,"")</f>
        <v/>
      </c>
      <c r="F41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1" s="3" t="str">
        <f ca="1">IF(PaymentSchedule3[[#This Row],[Payment number]]&lt;&gt;"",PaymentSchedule3[[#This Row],[Total
payment]]-PaymentSchedule3[[#This Row],[Interest]],"")</f>
        <v/>
      </c>
      <c r="I411" s="3" t="str">
        <f ca="1">IF(PaymentSchedule3[[#This Row],[Payment number]]&lt;&gt;"",PaymentSchedule3[[#This Row],[Beginning
balance]]*(InterestRate/PaymentsPerYear),"")</f>
        <v/>
      </c>
      <c r="J411" s="3" t="str">
        <f ca="1">IF(PaymentSchedule3[[#This Row],[Payment number]]&lt;&gt;"",IF(PaymentSchedule3[[#This Row],[Scheduled payment]]+PaymentSchedule3[[#This Row],[Extra
payment]]&lt;=PaymentSchedule3[[#This Row],[Beginning
balance]],PaymentSchedule3[[#This Row],[Beginning
balance]]-PaymentSchedule3[[#This Row],[Principal]],0),"")</f>
        <v/>
      </c>
      <c r="K411" s="3" t="str">
        <f ca="1">IF(PaymentSchedule3[[#This Row],[Payment number]]&lt;&gt;"",SUM(INDEX(PaymentSchedule3[Interest],1,1):PaymentSchedule3[[#This Row],[Interest]]),"")</f>
        <v/>
      </c>
    </row>
    <row r="412" spans="2:11" ht="21" customHeight="1" x14ac:dyDescent="0.2">
      <c r="B412" s="5" t="str">
        <f ca="1">IF(LoanIsGood,IF(ROW()-ROW(PaymentSchedule3[[#Headers],[Payment number]])&gt;ScheduledNumberOfPayments,"",ROW()-ROW(PaymentSchedule3[[#Headers],[Payment number]])),"")</f>
        <v/>
      </c>
      <c r="C412" s="9" t="str">
        <f ca="1">IF(PaymentSchedule3[[#This Row],[Payment number]]&lt;&gt;"",EOMONTH(LoanStartDate,ROW(PaymentSchedule3[[#This Row],[Payment number]])-ROW(PaymentSchedule3[[#Headers],[Payment number]])-2)+DAY(LoanStartDate),"")</f>
        <v/>
      </c>
      <c r="D412" s="3" t="str">
        <f ca="1">IF(PaymentSchedule3[[#This Row],[Payment number]]&lt;&gt;"",IF(ROW()-ROW(PaymentSchedule3[[#Headers],[Beginning
balance]])=1,LoanAmount,INDEX(PaymentSchedule3[Ending
balance],ROW()-ROW(PaymentSchedule3[[#Headers],[Beginning
balance]])-1)),"")</f>
        <v/>
      </c>
      <c r="E412" s="3" t="str">
        <f ca="1">IF(PaymentSchedule3[[#This Row],[Payment number]]&lt;&gt;"",ScheduledPayment,"")</f>
        <v/>
      </c>
      <c r="F41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2" s="3" t="str">
        <f ca="1">IF(PaymentSchedule3[[#This Row],[Payment number]]&lt;&gt;"",PaymentSchedule3[[#This Row],[Total
payment]]-PaymentSchedule3[[#This Row],[Interest]],"")</f>
        <v/>
      </c>
      <c r="I412" s="3" t="str">
        <f ca="1">IF(PaymentSchedule3[[#This Row],[Payment number]]&lt;&gt;"",PaymentSchedule3[[#This Row],[Beginning
balance]]*(InterestRate/PaymentsPerYear),"")</f>
        <v/>
      </c>
      <c r="J412" s="3" t="str">
        <f ca="1">IF(PaymentSchedule3[[#This Row],[Payment number]]&lt;&gt;"",IF(PaymentSchedule3[[#This Row],[Scheduled payment]]+PaymentSchedule3[[#This Row],[Extra
payment]]&lt;=PaymentSchedule3[[#This Row],[Beginning
balance]],PaymentSchedule3[[#This Row],[Beginning
balance]]-PaymentSchedule3[[#This Row],[Principal]],0),"")</f>
        <v/>
      </c>
      <c r="K412" s="3" t="str">
        <f ca="1">IF(PaymentSchedule3[[#This Row],[Payment number]]&lt;&gt;"",SUM(INDEX(PaymentSchedule3[Interest],1,1):PaymentSchedule3[[#This Row],[Interest]]),"")</f>
        <v/>
      </c>
    </row>
    <row r="413" spans="2:11" ht="21" customHeight="1" x14ac:dyDescent="0.2">
      <c r="B413" s="5" t="str">
        <f ca="1">IF(LoanIsGood,IF(ROW()-ROW(PaymentSchedule3[[#Headers],[Payment number]])&gt;ScheduledNumberOfPayments,"",ROW()-ROW(PaymentSchedule3[[#Headers],[Payment number]])),"")</f>
        <v/>
      </c>
      <c r="C413" s="9" t="str">
        <f ca="1">IF(PaymentSchedule3[[#This Row],[Payment number]]&lt;&gt;"",EOMONTH(LoanStartDate,ROW(PaymentSchedule3[[#This Row],[Payment number]])-ROW(PaymentSchedule3[[#Headers],[Payment number]])-2)+DAY(LoanStartDate),"")</f>
        <v/>
      </c>
      <c r="D413" s="3" t="str">
        <f ca="1">IF(PaymentSchedule3[[#This Row],[Payment number]]&lt;&gt;"",IF(ROW()-ROW(PaymentSchedule3[[#Headers],[Beginning
balance]])=1,LoanAmount,INDEX(PaymentSchedule3[Ending
balance],ROW()-ROW(PaymentSchedule3[[#Headers],[Beginning
balance]])-1)),"")</f>
        <v/>
      </c>
      <c r="E413" s="3" t="str">
        <f ca="1">IF(PaymentSchedule3[[#This Row],[Payment number]]&lt;&gt;"",ScheduledPayment,"")</f>
        <v/>
      </c>
      <c r="F41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3" s="3" t="str">
        <f ca="1">IF(PaymentSchedule3[[#This Row],[Payment number]]&lt;&gt;"",PaymentSchedule3[[#This Row],[Total
payment]]-PaymentSchedule3[[#This Row],[Interest]],"")</f>
        <v/>
      </c>
      <c r="I413" s="3" t="str">
        <f ca="1">IF(PaymentSchedule3[[#This Row],[Payment number]]&lt;&gt;"",PaymentSchedule3[[#This Row],[Beginning
balance]]*(InterestRate/PaymentsPerYear),"")</f>
        <v/>
      </c>
      <c r="J413" s="3" t="str">
        <f ca="1">IF(PaymentSchedule3[[#This Row],[Payment number]]&lt;&gt;"",IF(PaymentSchedule3[[#This Row],[Scheduled payment]]+PaymentSchedule3[[#This Row],[Extra
payment]]&lt;=PaymentSchedule3[[#This Row],[Beginning
balance]],PaymentSchedule3[[#This Row],[Beginning
balance]]-PaymentSchedule3[[#This Row],[Principal]],0),"")</f>
        <v/>
      </c>
      <c r="K413" s="3" t="str">
        <f ca="1">IF(PaymentSchedule3[[#This Row],[Payment number]]&lt;&gt;"",SUM(INDEX(PaymentSchedule3[Interest],1,1):PaymentSchedule3[[#This Row],[Interest]]),"")</f>
        <v/>
      </c>
    </row>
    <row r="414" spans="2:11" ht="21" customHeight="1" x14ac:dyDescent="0.2">
      <c r="B414" s="5" t="str">
        <f ca="1">IF(LoanIsGood,IF(ROW()-ROW(PaymentSchedule3[[#Headers],[Payment number]])&gt;ScheduledNumberOfPayments,"",ROW()-ROW(PaymentSchedule3[[#Headers],[Payment number]])),"")</f>
        <v/>
      </c>
      <c r="C414" s="9" t="str">
        <f ca="1">IF(PaymentSchedule3[[#This Row],[Payment number]]&lt;&gt;"",EOMONTH(LoanStartDate,ROW(PaymentSchedule3[[#This Row],[Payment number]])-ROW(PaymentSchedule3[[#Headers],[Payment number]])-2)+DAY(LoanStartDate),"")</f>
        <v/>
      </c>
      <c r="D414" s="3" t="str">
        <f ca="1">IF(PaymentSchedule3[[#This Row],[Payment number]]&lt;&gt;"",IF(ROW()-ROW(PaymentSchedule3[[#Headers],[Beginning
balance]])=1,LoanAmount,INDEX(PaymentSchedule3[Ending
balance],ROW()-ROW(PaymentSchedule3[[#Headers],[Beginning
balance]])-1)),"")</f>
        <v/>
      </c>
      <c r="E414" s="3" t="str">
        <f ca="1">IF(PaymentSchedule3[[#This Row],[Payment number]]&lt;&gt;"",ScheduledPayment,"")</f>
        <v/>
      </c>
      <c r="F41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4" s="3" t="str">
        <f ca="1">IF(PaymentSchedule3[[#This Row],[Payment number]]&lt;&gt;"",PaymentSchedule3[[#This Row],[Total
payment]]-PaymentSchedule3[[#This Row],[Interest]],"")</f>
        <v/>
      </c>
      <c r="I414" s="3" t="str">
        <f ca="1">IF(PaymentSchedule3[[#This Row],[Payment number]]&lt;&gt;"",PaymentSchedule3[[#This Row],[Beginning
balance]]*(InterestRate/PaymentsPerYear),"")</f>
        <v/>
      </c>
      <c r="J414" s="3" t="str">
        <f ca="1">IF(PaymentSchedule3[[#This Row],[Payment number]]&lt;&gt;"",IF(PaymentSchedule3[[#This Row],[Scheduled payment]]+PaymentSchedule3[[#This Row],[Extra
payment]]&lt;=PaymentSchedule3[[#This Row],[Beginning
balance]],PaymentSchedule3[[#This Row],[Beginning
balance]]-PaymentSchedule3[[#This Row],[Principal]],0),"")</f>
        <v/>
      </c>
      <c r="K414" s="3" t="str">
        <f ca="1">IF(PaymentSchedule3[[#This Row],[Payment number]]&lt;&gt;"",SUM(INDEX(PaymentSchedule3[Interest],1,1):PaymentSchedule3[[#This Row],[Interest]]),"")</f>
        <v/>
      </c>
    </row>
    <row r="415" spans="2:11" ht="21" customHeight="1" x14ac:dyDescent="0.2">
      <c r="B415" s="5" t="str">
        <f ca="1">IF(LoanIsGood,IF(ROW()-ROW(PaymentSchedule3[[#Headers],[Payment number]])&gt;ScheduledNumberOfPayments,"",ROW()-ROW(PaymentSchedule3[[#Headers],[Payment number]])),"")</f>
        <v/>
      </c>
      <c r="C415" s="9" t="str">
        <f ca="1">IF(PaymentSchedule3[[#This Row],[Payment number]]&lt;&gt;"",EOMONTH(LoanStartDate,ROW(PaymentSchedule3[[#This Row],[Payment number]])-ROW(PaymentSchedule3[[#Headers],[Payment number]])-2)+DAY(LoanStartDate),"")</f>
        <v/>
      </c>
      <c r="D415" s="3" t="str">
        <f ca="1">IF(PaymentSchedule3[[#This Row],[Payment number]]&lt;&gt;"",IF(ROW()-ROW(PaymentSchedule3[[#Headers],[Beginning
balance]])=1,LoanAmount,INDEX(PaymentSchedule3[Ending
balance],ROW()-ROW(PaymentSchedule3[[#Headers],[Beginning
balance]])-1)),"")</f>
        <v/>
      </c>
      <c r="E415" s="3" t="str">
        <f ca="1">IF(PaymentSchedule3[[#This Row],[Payment number]]&lt;&gt;"",ScheduledPayment,"")</f>
        <v/>
      </c>
      <c r="F41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5" s="3" t="str">
        <f ca="1">IF(PaymentSchedule3[[#This Row],[Payment number]]&lt;&gt;"",PaymentSchedule3[[#This Row],[Total
payment]]-PaymentSchedule3[[#This Row],[Interest]],"")</f>
        <v/>
      </c>
      <c r="I415" s="3" t="str">
        <f ca="1">IF(PaymentSchedule3[[#This Row],[Payment number]]&lt;&gt;"",PaymentSchedule3[[#This Row],[Beginning
balance]]*(InterestRate/PaymentsPerYear),"")</f>
        <v/>
      </c>
      <c r="J415" s="3" t="str">
        <f ca="1">IF(PaymentSchedule3[[#This Row],[Payment number]]&lt;&gt;"",IF(PaymentSchedule3[[#This Row],[Scheduled payment]]+PaymentSchedule3[[#This Row],[Extra
payment]]&lt;=PaymentSchedule3[[#This Row],[Beginning
balance]],PaymentSchedule3[[#This Row],[Beginning
balance]]-PaymentSchedule3[[#This Row],[Principal]],0),"")</f>
        <v/>
      </c>
      <c r="K415" s="3" t="str">
        <f ca="1">IF(PaymentSchedule3[[#This Row],[Payment number]]&lt;&gt;"",SUM(INDEX(PaymentSchedule3[Interest],1,1):PaymentSchedule3[[#This Row],[Interest]]),"")</f>
        <v/>
      </c>
    </row>
    <row r="416" spans="2:11" ht="21" customHeight="1" x14ac:dyDescent="0.2">
      <c r="B416" s="5" t="str">
        <f ca="1">IF(LoanIsGood,IF(ROW()-ROW(PaymentSchedule3[[#Headers],[Payment number]])&gt;ScheduledNumberOfPayments,"",ROW()-ROW(PaymentSchedule3[[#Headers],[Payment number]])),"")</f>
        <v/>
      </c>
      <c r="C416" s="9" t="str">
        <f ca="1">IF(PaymentSchedule3[[#This Row],[Payment number]]&lt;&gt;"",EOMONTH(LoanStartDate,ROW(PaymentSchedule3[[#This Row],[Payment number]])-ROW(PaymentSchedule3[[#Headers],[Payment number]])-2)+DAY(LoanStartDate),"")</f>
        <v/>
      </c>
      <c r="D416" s="3" t="str">
        <f ca="1">IF(PaymentSchedule3[[#This Row],[Payment number]]&lt;&gt;"",IF(ROW()-ROW(PaymentSchedule3[[#Headers],[Beginning
balance]])=1,LoanAmount,INDEX(PaymentSchedule3[Ending
balance],ROW()-ROW(PaymentSchedule3[[#Headers],[Beginning
balance]])-1)),"")</f>
        <v/>
      </c>
      <c r="E416" s="3" t="str">
        <f ca="1">IF(PaymentSchedule3[[#This Row],[Payment number]]&lt;&gt;"",ScheduledPayment,"")</f>
        <v/>
      </c>
      <c r="F41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6" s="3" t="str">
        <f ca="1">IF(PaymentSchedule3[[#This Row],[Payment number]]&lt;&gt;"",PaymentSchedule3[[#This Row],[Total
payment]]-PaymentSchedule3[[#This Row],[Interest]],"")</f>
        <v/>
      </c>
      <c r="I416" s="3" t="str">
        <f ca="1">IF(PaymentSchedule3[[#This Row],[Payment number]]&lt;&gt;"",PaymentSchedule3[[#This Row],[Beginning
balance]]*(InterestRate/PaymentsPerYear),"")</f>
        <v/>
      </c>
      <c r="J416" s="3" t="str">
        <f ca="1">IF(PaymentSchedule3[[#This Row],[Payment number]]&lt;&gt;"",IF(PaymentSchedule3[[#This Row],[Scheduled payment]]+PaymentSchedule3[[#This Row],[Extra
payment]]&lt;=PaymentSchedule3[[#This Row],[Beginning
balance]],PaymentSchedule3[[#This Row],[Beginning
balance]]-PaymentSchedule3[[#This Row],[Principal]],0),"")</f>
        <v/>
      </c>
      <c r="K416" s="3" t="str">
        <f ca="1">IF(PaymentSchedule3[[#This Row],[Payment number]]&lt;&gt;"",SUM(INDEX(PaymentSchedule3[Interest],1,1):PaymentSchedule3[[#This Row],[Interest]]),"")</f>
        <v/>
      </c>
    </row>
    <row r="417" spans="2:11" ht="21" customHeight="1" x14ac:dyDescent="0.2">
      <c r="B417" s="5" t="str">
        <f ca="1">IF(LoanIsGood,IF(ROW()-ROW(PaymentSchedule3[[#Headers],[Payment number]])&gt;ScheduledNumberOfPayments,"",ROW()-ROW(PaymentSchedule3[[#Headers],[Payment number]])),"")</f>
        <v/>
      </c>
      <c r="C417" s="9" t="str">
        <f ca="1">IF(PaymentSchedule3[[#This Row],[Payment number]]&lt;&gt;"",EOMONTH(LoanStartDate,ROW(PaymentSchedule3[[#This Row],[Payment number]])-ROW(PaymentSchedule3[[#Headers],[Payment number]])-2)+DAY(LoanStartDate),"")</f>
        <v/>
      </c>
      <c r="D417" s="3" t="str">
        <f ca="1">IF(PaymentSchedule3[[#This Row],[Payment number]]&lt;&gt;"",IF(ROW()-ROW(PaymentSchedule3[[#Headers],[Beginning
balance]])=1,LoanAmount,INDEX(PaymentSchedule3[Ending
balance],ROW()-ROW(PaymentSchedule3[[#Headers],[Beginning
balance]])-1)),"")</f>
        <v/>
      </c>
      <c r="E417" s="3" t="str">
        <f ca="1">IF(PaymentSchedule3[[#This Row],[Payment number]]&lt;&gt;"",ScheduledPayment,"")</f>
        <v/>
      </c>
      <c r="F41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7" s="3" t="str">
        <f ca="1">IF(PaymentSchedule3[[#This Row],[Payment number]]&lt;&gt;"",PaymentSchedule3[[#This Row],[Total
payment]]-PaymentSchedule3[[#This Row],[Interest]],"")</f>
        <v/>
      </c>
      <c r="I417" s="3" t="str">
        <f ca="1">IF(PaymentSchedule3[[#This Row],[Payment number]]&lt;&gt;"",PaymentSchedule3[[#This Row],[Beginning
balance]]*(InterestRate/PaymentsPerYear),"")</f>
        <v/>
      </c>
      <c r="J417" s="3" t="str">
        <f ca="1">IF(PaymentSchedule3[[#This Row],[Payment number]]&lt;&gt;"",IF(PaymentSchedule3[[#This Row],[Scheduled payment]]+PaymentSchedule3[[#This Row],[Extra
payment]]&lt;=PaymentSchedule3[[#This Row],[Beginning
balance]],PaymentSchedule3[[#This Row],[Beginning
balance]]-PaymentSchedule3[[#This Row],[Principal]],0),"")</f>
        <v/>
      </c>
      <c r="K417" s="3" t="str">
        <f ca="1">IF(PaymentSchedule3[[#This Row],[Payment number]]&lt;&gt;"",SUM(INDEX(PaymentSchedule3[Interest],1,1):PaymentSchedule3[[#This Row],[Interest]]),"")</f>
        <v/>
      </c>
    </row>
    <row r="418" spans="2:11" ht="21" customHeight="1" x14ac:dyDescent="0.2">
      <c r="B418" s="5" t="str">
        <f ca="1">IF(LoanIsGood,IF(ROW()-ROW(PaymentSchedule3[[#Headers],[Payment number]])&gt;ScheduledNumberOfPayments,"",ROW()-ROW(PaymentSchedule3[[#Headers],[Payment number]])),"")</f>
        <v/>
      </c>
      <c r="C418" s="9" t="str">
        <f ca="1">IF(PaymentSchedule3[[#This Row],[Payment number]]&lt;&gt;"",EOMONTH(LoanStartDate,ROW(PaymentSchedule3[[#This Row],[Payment number]])-ROW(PaymentSchedule3[[#Headers],[Payment number]])-2)+DAY(LoanStartDate),"")</f>
        <v/>
      </c>
      <c r="D418" s="3" t="str">
        <f ca="1">IF(PaymentSchedule3[[#This Row],[Payment number]]&lt;&gt;"",IF(ROW()-ROW(PaymentSchedule3[[#Headers],[Beginning
balance]])=1,LoanAmount,INDEX(PaymentSchedule3[Ending
balance],ROW()-ROW(PaymentSchedule3[[#Headers],[Beginning
balance]])-1)),"")</f>
        <v/>
      </c>
      <c r="E418" s="3" t="str">
        <f ca="1">IF(PaymentSchedule3[[#This Row],[Payment number]]&lt;&gt;"",ScheduledPayment,"")</f>
        <v/>
      </c>
      <c r="F41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8" s="3" t="str">
        <f ca="1">IF(PaymentSchedule3[[#This Row],[Payment number]]&lt;&gt;"",PaymentSchedule3[[#This Row],[Total
payment]]-PaymentSchedule3[[#This Row],[Interest]],"")</f>
        <v/>
      </c>
      <c r="I418" s="3" t="str">
        <f ca="1">IF(PaymentSchedule3[[#This Row],[Payment number]]&lt;&gt;"",PaymentSchedule3[[#This Row],[Beginning
balance]]*(InterestRate/PaymentsPerYear),"")</f>
        <v/>
      </c>
      <c r="J418" s="3" t="str">
        <f ca="1">IF(PaymentSchedule3[[#This Row],[Payment number]]&lt;&gt;"",IF(PaymentSchedule3[[#This Row],[Scheduled payment]]+PaymentSchedule3[[#This Row],[Extra
payment]]&lt;=PaymentSchedule3[[#This Row],[Beginning
balance]],PaymentSchedule3[[#This Row],[Beginning
balance]]-PaymentSchedule3[[#This Row],[Principal]],0),"")</f>
        <v/>
      </c>
      <c r="K418" s="3" t="str">
        <f ca="1">IF(PaymentSchedule3[[#This Row],[Payment number]]&lt;&gt;"",SUM(INDEX(PaymentSchedule3[Interest],1,1):PaymentSchedule3[[#This Row],[Interest]]),"")</f>
        <v/>
      </c>
    </row>
    <row r="419" spans="2:11" ht="21" customHeight="1" x14ac:dyDescent="0.2">
      <c r="B419" s="5" t="str">
        <f ca="1">IF(LoanIsGood,IF(ROW()-ROW(PaymentSchedule3[[#Headers],[Payment number]])&gt;ScheduledNumberOfPayments,"",ROW()-ROW(PaymentSchedule3[[#Headers],[Payment number]])),"")</f>
        <v/>
      </c>
      <c r="C419" s="9" t="str">
        <f ca="1">IF(PaymentSchedule3[[#This Row],[Payment number]]&lt;&gt;"",EOMONTH(LoanStartDate,ROW(PaymentSchedule3[[#This Row],[Payment number]])-ROW(PaymentSchedule3[[#Headers],[Payment number]])-2)+DAY(LoanStartDate),"")</f>
        <v/>
      </c>
      <c r="D419" s="3" t="str">
        <f ca="1">IF(PaymentSchedule3[[#This Row],[Payment number]]&lt;&gt;"",IF(ROW()-ROW(PaymentSchedule3[[#Headers],[Beginning
balance]])=1,LoanAmount,INDEX(PaymentSchedule3[Ending
balance],ROW()-ROW(PaymentSchedule3[[#Headers],[Beginning
balance]])-1)),"")</f>
        <v/>
      </c>
      <c r="E419" s="3" t="str">
        <f ca="1">IF(PaymentSchedule3[[#This Row],[Payment number]]&lt;&gt;"",ScheduledPayment,"")</f>
        <v/>
      </c>
      <c r="F41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9" s="3" t="str">
        <f ca="1">IF(PaymentSchedule3[[#This Row],[Payment number]]&lt;&gt;"",PaymentSchedule3[[#This Row],[Total
payment]]-PaymentSchedule3[[#This Row],[Interest]],"")</f>
        <v/>
      </c>
      <c r="I419" s="3" t="str">
        <f ca="1">IF(PaymentSchedule3[[#This Row],[Payment number]]&lt;&gt;"",PaymentSchedule3[[#This Row],[Beginning
balance]]*(InterestRate/PaymentsPerYear),"")</f>
        <v/>
      </c>
      <c r="J419" s="3" t="str">
        <f ca="1">IF(PaymentSchedule3[[#This Row],[Payment number]]&lt;&gt;"",IF(PaymentSchedule3[[#This Row],[Scheduled payment]]+PaymentSchedule3[[#This Row],[Extra
payment]]&lt;=PaymentSchedule3[[#This Row],[Beginning
balance]],PaymentSchedule3[[#This Row],[Beginning
balance]]-PaymentSchedule3[[#This Row],[Principal]],0),"")</f>
        <v/>
      </c>
      <c r="K419" s="3" t="str">
        <f ca="1">IF(PaymentSchedule3[[#This Row],[Payment number]]&lt;&gt;"",SUM(INDEX(PaymentSchedule3[Interest],1,1):PaymentSchedule3[[#This Row],[Interest]]),"")</f>
        <v/>
      </c>
    </row>
    <row r="420" spans="2:11" ht="21" customHeight="1" x14ac:dyDescent="0.2">
      <c r="B420" s="5" t="str">
        <f ca="1">IF(LoanIsGood,IF(ROW()-ROW(PaymentSchedule3[[#Headers],[Payment number]])&gt;ScheduledNumberOfPayments,"",ROW()-ROW(PaymentSchedule3[[#Headers],[Payment number]])),"")</f>
        <v/>
      </c>
      <c r="C420" s="9" t="str">
        <f ca="1">IF(PaymentSchedule3[[#This Row],[Payment number]]&lt;&gt;"",EOMONTH(LoanStartDate,ROW(PaymentSchedule3[[#This Row],[Payment number]])-ROW(PaymentSchedule3[[#Headers],[Payment number]])-2)+DAY(LoanStartDate),"")</f>
        <v/>
      </c>
      <c r="D420" s="3" t="str">
        <f ca="1">IF(PaymentSchedule3[[#This Row],[Payment number]]&lt;&gt;"",IF(ROW()-ROW(PaymentSchedule3[[#Headers],[Beginning
balance]])=1,LoanAmount,INDEX(PaymentSchedule3[Ending
balance],ROW()-ROW(PaymentSchedule3[[#Headers],[Beginning
balance]])-1)),"")</f>
        <v/>
      </c>
      <c r="E420" s="3" t="str">
        <f ca="1">IF(PaymentSchedule3[[#This Row],[Payment number]]&lt;&gt;"",ScheduledPayment,"")</f>
        <v/>
      </c>
      <c r="F42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0" s="3" t="str">
        <f ca="1">IF(PaymentSchedule3[[#This Row],[Payment number]]&lt;&gt;"",PaymentSchedule3[[#This Row],[Total
payment]]-PaymentSchedule3[[#This Row],[Interest]],"")</f>
        <v/>
      </c>
      <c r="I420" s="3" t="str">
        <f ca="1">IF(PaymentSchedule3[[#This Row],[Payment number]]&lt;&gt;"",PaymentSchedule3[[#This Row],[Beginning
balance]]*(InterestRate/PaymentsPerYear),"")</f>
        <v/>
      </c>
      <c r="J420" s="3" t="str">
        <f ca="1">IF(PaymentSchedule3[[#This Row],[Payment number]]&lt;&gt;"",IF(PaymentSchedule3[[#This Row],[Scheduled payment]]+PaymentSchedule3[[#This Row],[Extra
payment]]&lt;=PaymentSchedule3[[#This Row],[Beginning
balance]],PaymentSchedule3[[#This Row],[Beginning
balance]]-PaymentSchedule3[[#This Row],[Principal]],0),"")</f>
        <v/>
      </c>
      <c r="K420" s="3" t="str">
        <f ca="1">IF(PaymentSchedule3[[#This Row],[Payment number]]&lt;&gt;"",SUM(INDEX(PaymentSchedule3[Interest],1,1):PaymentSchedule3[[#This Row],[Interest]]),"")</f>
        <v/>
      </c>
    </row>
    <row r="421" spans="2:11" ht="21" customHeight="1" x14ac:dyDescent="0.2">
      <c r="B421" s="5" t="str">
        <f ca="1">IF(LoanIsGood,IF(ROW()-ROW(PaymentSchedule3[[#Headers],[Payment number]])&gt;ScheduledNumberOfPayments,"",ROW()-ROW(PaymentSchedule3[[#Headers],[Payment number]])),"")</f>
        <v/>
      </c>
      <c r="C421" s="9" t="str">
        <f ca="1">IF(PaymentSchedule3[[#This Row],[Payment number]]&lt;&gt;"",EOMONTH(LoanStartDate,ROW(PaymentSchedule3[[#This Row],[Payment number]])-ROW(PaymentSchedule3[[#Headers],[Payment number]])-2)+DAY(LoanStartDate),"")</f>
        <v/>
      </c>
      <c r="D421" s="3" t="str">
        <f ca="1">IF(PaymentSchedule3[[#This Row],[Payment number]]&lt;&gt;"",IF(ROW()-ROW(PaymentSchedule3[[#Headers],[Beginning
balance]])=1,LoanAmount,INDEX(PaymentSchedule3[Ending
balance],ROW()-ROW(PaymentSchedule3[[#Headers],[Beginning
balance]])-1)),"")</f>
        <v/>
      </c>
      <c r="E421" s="3" t="str">
        <f ca="1">IF(PaymentSchedule3[[#This Row],[Payment number]]&lt;&gt;"",ScheduledPayment,"")</f>
        <v/>
      </c>
      <c r="F42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1" s="3" t="str">
        <f ca="1">IF(PaymentSchedule3[[#This Row],[Payment number]]&lt;&gt;"",PaymentSchedule3[[#This Row],[Total
payment]]-PaymentSchedule3[[#This Row],[Interest]],"")</f>
        <v/>
      </c>
      <c r="I421" s="3" t="str">
        <f ca="1">IF(PaymentSchedule3[[#This Row],[Payment number]]&lt;&gt;"",PaymentSchedule3[[#This Row],[Beginning
balance]]*(InterestRate/PaymentsPerYear),"")</f>
        <v/>
      </c>
      <c r="J421" s="3" t="str">
        <f ca="1">IF(PaymentSchedule3[[#This Row],[Payment number]]&lt;&gt;"",IF(PaymentSchedule3[[#This Row],[Scheduled payment]]+PaymentSchedule3[[#This Row],[Extra
payment]]&lt;=PaymentSchedule3[[#This Row],[Beginning
balance]],PaymentSchedule3[[#This Row],[Beginning
balance]]-PaymentSchedule3[[#This Row],[Principal]],0),"")</f>
        <v/>
      </c>
      <c r="K421" s="3" t="str">
        <f ca="1">IF(PaymentSchedule3[[#This Row],[Payment number]]&lt;&gt;"",SUM(INDEX(PaymentSchedule3[Interest],1,1):PaymentSchedule3[[#This Row],[Interest]]),"")</f>
        <v/>
      </c>
    </row>
    <row r="422" spans="2:11" ht="21" customHeight="1" x14ac:dyDescent="0.2">
      <c r="B422" s="5" t="str">
        <f ca="1">IF(LoanIsGood,IF(ROW()-ROW(PaymentSchedule3[[#Headers],[Payment number]])&gt;ScheduledNumberOfPayments,"",ROW()-ROW(PaymentSchedule3[[#Headers],[Payment number]])),"")</f>
        <v/>
      </c>
      <c r="C422" s="9" t="str">
        <f ca="1">IF(PaymentSchedule3[[#This Row],[Payment number]]&lt;&gt;"",EOMONTH(LoanStartDate,ROW(PaymentSchedule3[[#This Row],[Payment number]])-ROW(PaymentSchedule3[[#Headers],[Payment number]])-2)+DAY(LoanStartDate),"")</f>
        <v/>
      </c>
      <c r="D422" s="3" t="str">
        <f ca="1">IF(PaymentSchedule3[[#This Row],[Payment number]]&lt;&gt;"",IF(ROW()-ROW(PaymentSchedule3[[#Headers],[Beginning
balance]])=1,LoanAmount,INDEX(PaymentSchedule3[Ending
balance],ROW()-ROW(PaymentSchedule3[[#Headers],[Beginning
balance]])-1)),"")</f>
        <v/>
      </c>
      <c r="E422" s="3" t="str">
        <f ca="1">IF(PaymentSchedule3[[#This Row],[Payment number]]&lt;&gt;"",ScheduledPayment,"")</f>
        <v/>
      </c>
      <c r="F42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2" s="3" t="str">
        <f ca="1">IF(PaymentSchedule3[[#This Row],[Payment number]]&lt;&gt;"",PaymentSchedule3[[#This Row],[Total
payment]]-PaymentSchedule3[[#This Row],[Interest]],"")</f>
        <v/>
      </c>
      <c r="I422" s="3" t="str">
        <f ca="1">IF(PaymentSchedule3[[#This Row],[Payment number]]&lt;&gt;"",PaymentSchedule3[[#This Row],[Beginning
balance]]*(InterestRate/PaymentsPerYear),"")</f>
        <v/>
      </c>
      <c r="J422" s="3" t="str">
        <f ca="1">IF(PaymentSchedule3[[#This Row],[Payment number]]&lt;&gt;"",IF(PaymentSchedule3[[#This Row],[Scheduled payment]]+PaymentSchedule3[[#This Row],[Extra
payment]]&lt;=PaymentSchedule3[[#This Row],[Beginning
balance]],PaymentSchedule3[[#This Row],[Beginning
balance]]-PaymentSchedule3[[#This Row],[Principal]],0),"")</f>
        <v/>
      </c>
      <c r="K422" s="3" t="str">
        <f ca="1">IF(PaymentSchedule3[[#This Row],[Payment number]]&lt;&gt;"",SUM(INDEX(PaymentSchedule3[Interest],1,1):PaymentSchedule3[[#This Row],[Interest]]),"")</f>
        <v/>
      </c>
    </row>
    <row r="423" spans="2:11" ht="21" customHeight="1" x14ac:dyDescent="0.2">
      <c r="B423" s="5" t="str">
        <f ca="1">IF(LoanIsGood,IF(ROW()-ROW(PaymentSchedule3[[#Headers],[Payment number]])&gt;ScheduledNumberOfPayments,"",ROW()-ROW(PaymentSchedule3[[#Headers],[Payment number]])),"")</f>
        <v/>
      </c>
      <c r="C423" s="9" t="str">
        <f ca="1">IF(PaymentSchedule3[[#This Row],[Payment number]]&lt;&gt;"",EOMONTH(LoanStartDate,ROW(PaymentSchedule3[[#This Row],[Payment number]])-ROW(PaymentSchedule3[[#Headers],[Payment number]])-2)+DAY(LoanStartDate),"")</f>
        <v/>
      </c>
      <c r="D423" s="3" t="str">
        <f ca="1">IF(PaymentSchedule3[[#This Row],[Payment number]]&lt;&gt;"",IF(ROW()-ROW(PaymentSchedule3[[#Headers],[Beginning
balance]])=1,LoanAmount,INDEX(PaymentSchedule3[Ending
balance],ROW()-ROW(PaymentSchedule3[[#Headers],[Beginning
balance]])-1)),"")</f>
        <v/>
      </c>
      <c r="E423" s="3" t="str">
        <f ca="1">IF(PaymentSchedule3[[#This Row],[Payment number]]&lt;&gt;"",ScheduledPayment,"")</f>
        <v/>
      </c>
      <c r="F42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3" s="3" t="str">
        <f ca="1">IF(PaymentSchedule3[[#This Row],[Payment number]]&lt;&gt;"",PaymentSchedule3[[#This Row],[Total
payment]]-PaymentSchedule3[[#This Row],[Interest]],"")</f>
        <v/>
      </c>
      <c r="I423" s="3" t="str">
        <f ca="1">IF(PaymentSchedule3[[#This Row],[Payment number]]&lt;&gt;"",PaymentSchedule3[[#This Row],[Beginning
balance]]*(InterestRate/PaymentsPerYear),"")</f>
        <v/>
      </c>
      <c r="J423" s="3" t="str">
        <f ca="1">IF(PaymentSchedule3[[#This Row],[Payment number]]&lt;&gt;"",IF(PaymentSchedule3[[#This Row],[Scheduled payment]]+PaymentSchedule3[[#This Row],[Extra
payment]]&lt;=PaymentSchedule3[[#This Row],[Beginning
balance]],PaymentSchedule3[[#This Row],[Beginning
balance]]-PaymentSchedule3[[#This Row],[Principal]],0),"")</f>
        <v/>
      </c>
      <c r="K423" s="3" t="str">
        <f ca="1">IF(PaymentSchedule3[[#This Row],[Payment number]]&lt;&gt;"",SUM(INDEX(PaymentSchedule3[Interest],1,1):PaymentSchedule3[[#This Row],[Interest]]),"")</f>
        <v/>
      </c>
    </row>
    <row r="424" spans="2:11" ht="21" customHeight="1" x14ac:dyDescent="0.2">
      <c r="B424" s="5" t="str">
        <f ca="1">IF(LoanIsGood,IF(ROW()-ROW(PaymentSchedule3[[#Headers],[Payment number]])&gt;ScheduledNumberOfPayments,"",ROW()-ROW(PaymentSchedule3[[#Headers],[Payment number]])),"")</f>
        <v/>
      </c>
      <c r="C424" s="9" t="str">
        <f ca="1">IF(PaymentSchedule3[[#This Row],[Payment number]]&lt;&gt;"",EOMONTH(LoanStartDate,ROW(PaymentSchedule3[[#This Row],[Payment number]])-ROW(PaymentSchedule3[[#Headers],[Payment number]])-2)+DAY(LoanStartDate),"")</f>
        <v/>
      </c>
      <c r="D424" s="3" t="str">
        <f ca="1">IF(PaymentSchedule3[[#This Row],[Payment number]]&lt;&gt;"",IF(ROW()-ROW(PaymentSchedule3[[#Headers],[Beginning
balance]])=1,LoanAmount,INDEX(PaymentSchedule3[Ending
balance],ROW()-ROW(PaymentSchedule3[[#Headers],[Beginning
balance]])-1)),"")</f>
        <v/>
      </c>
      <c r="E424" s="3" t="str">
        <f ca="1">IF(PaymentSchedule3[[#This Row],[Payment number]]&lt;&gt;"",ScheduledPayment,"")</f>
        <v/>
      </c>
      <c r="F42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4" s="3" t="str">
        <f ca="1">IF(PaymentSchedule3[[#This Row],[Payment number]]&lt;&gt;"",PaymentSchedule3[[#This Row],[Total
payment]]-PaymentSchedule3[[#This Row],[Interest]],"")</f>
        <v/>
      </c>
      <c r="I424" s="3" t="str">
        <f ca="1">IF(PaymentSchedule3[[#This Row],[Payment number]]&lt;&gt;"",PaymentSchedule3[[#This Row],[Beginning
balance]]*(InterestRate/PaymentsPerYear),"")</f>
        <v/>
      </c>
      <c r="J424" s="3" t="str">
        <f ca="1">IF(PaymentSchedule3[[#This Row],[Payment number]]&lt;&gt;"",IF(PaymentSchedule3[[#This Row],[Scheduled payment]]+PaymentSchedule3[[#This Row],[Extra
payment]]&lt;=PaymentSchedule3[[#This Row],[Beginning
balance]],PaymentSchedule3[[#This Row],[Beginning
balance]]-PaymentSchedule3[[#This Row],[Principal]],0),"")</f>
        <v/>
      </c>
      <c r="K424" s="3" t="str">
        <f ca="1">IF(PaymentSchedule3[[#This Row],[Payment number]]&lt;&gt;"",SUM(INDEX(PaymentSchedule3[Interest],1,1):PaymentSchedule3[[#This Row],[Interest]]),"")</f>
        <v/>
      </c>
    </row>
    <row r="425" spans="2:11" ht="21" customHeight="1" x14ac:dyDescent="0.2">
      <c r="B425" s="5" t="str">
        <f ca="1">IF(LoanIsGood,IF(ROW()-ROW(PaymentSchedule3[[#Headers],[Payment number]])&gt;ScheduledNumberOfPayments,"",ROW()-ROW(PaymentSchedule3[[#Headers],[Payment number]])),"")</f>
        <v/>
      </c>
      <c r="C425" s="9" t="str">
        <f ca="1">IF(PaymentSchedule3[[#This Row],[Payment number]]&lt;&gt;"",EOMONTH(LoanStartDate,ROW(PaymentSchedule3[[#This Row],[Payment number]])-ROW(PaymentSchedule3[[#Headers],[Payment number]])-2)+DAY(LoanStartDate),"")</f>
        <v/>
      </c>
      <c r="D425" s="3" t="str">
        <f ca="1">IF(PaymentSchedule3[[#This Row],[Payment number]]&lt;&gt;"",IF(ROW()-ROW(PaymentSchedule3[[#Headers],[Beginning
balance]])=1,LoanAmount,INDEX(PaymentSchedule3[Ending
balance],ROW()-ROW(PaymentSchedule3[[#Headers],[Beginning
balance]])-1)),"")</f>
        <v/>
      </c>
      <c r="E425" s="3" t="str">
        <f ca="1">IF(PaymentSchedule3[[#This Row],[Payment number]]&lt;&gt;"",ScheduledPayment,"")</f>
        <v/>
      </c>
      <c r="F42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5" s="3" t="str">
        <f ca="1">IF(PaymentSchedule3[[#This Row],[Payment number]]&lt;&gt;"",PaymentSchedule3[[#This Row],[Total
payment]]-PaymentSchedule3[[#This Row],[Interest]],"")</f>
        <v/>
      </c>
      <c r="I425" s="3" t="str">
        <f ca="1">IF(PaymentSchedule3[[#This Row],[Payment number]]&lt;&gt;"",PaymentSchedule3[[#This Row],[Beginning
balance]]*(InterestRate/PaymentsPerYear),"")</f>
        <v/>
      </c>
      <c r="J425" s="3" t="str">
        <f ca="1">IF(PaymentSchedule3[[#This Row],[Payment number]]&lt;&gt;"",IF(PaymentSchedule3[[#This Row],[Scheduled payment]]+PaymentSchedule3[[#This Row],[Extra
payment]]&lt;=PaymentSchedule3[[#This Row],[Beginning
balance]],PaymentSchedule3[[#This Row],[Beginning
balance]]-PaymentSchedule3[[#This Row],[Principal]],0),"")</f>
        <v/>
      </c>
      <c r="K425" s="3" t="str">
        <f ca="1">IF(PaymentSchedule3[[#This Row],[Payment number]]&lt;&gt;"",SUM(INDEX(PaymentSchedule3[Interest],1,1):PaymentSchedule3[[#This Row],[Interest]]),"")</f>
        <v/>
      </c>
    </row>
    <row r="426" spans="2:11" ht="21" customHeight="1" x14ac:dyDescent="0.2">
      <c r="B426" s="5" t="str">
        <f ca="1">IF(LoanIsGood,IF(ROW()-ROW(PaymentSchedule3[[#Headers],[Payment number]])&gt;ScheduledNumberOfPayments,"",ROW()-ROW(PaymentSchedule3[[#Headers],[Payment number]])),"")</f>
        <v/>
      </c>
      <c r="C426" s="9" t="str">
        <f ca="1">IF(PaymentSchedule3[[#This Row],[Payment number]]&lt;&gt;"",EOMONTH(LoanStartDate,ROW(PaymentSchedule3[[#This Row],[Payment number]])-ROW(PaymentSchedule3[[#Headers],[Payment number]])-2)+DAY(LoanStartDate),"")</f>
        <v/>
      </c>
      <c r="D426" s="3" t="str">
        <f ca="1">IF(PaymentSchedule3[[#This Row],[Payment number]]&lt;&gt;"",IF(ROW()-ROW(PaymentSchedule3[[#Headers],[Beginning
balance]])=1,LoanAmount,INDEX(PaymentSchedule3[Ending
balance],ROW()-ROW(PaymentSchedule3[[#Headers],[Beginning
balance]])-1)),"")</f>
        <v/>
      </c>
      <c r="E426" s="3" t="str">
        <f ca="1">IF(PaymentSchedule3[[#This Row],[Payment number]]&lt;&gt;"",ScheduledPayment,"")</f>
        <v/>
      </c>
      <c r="F42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6" s="3" t="str">
        <f ca="1">IF(PaymentSchedule3[[#This Row],[Payment number]]&lt;&gt;"",PaymentSchedule3[[#This Row],[Total
payment]]-PaymentSchedule3[[#This Row],[Interest]],"")</f>
        <v/>
      </c>
      <c r="I426" s="3" t="str">
        <f ca="1">IF(PaymentSchedule3[[#This Row],[Payment number]]&lt;&gt;"",PaymentSchedule3[[#This Row],[Beginning
balance]]*(InterestRate/PaymentsPerYear),"")</f>
        <v/>
      </c>
      <c r="J426" s="3" t="str">
        <f ca="1">IF(PaymentSchedule3[[#This Row],[Payment number]]&lt;&gt;"",IF(PaymentSchedule3[[#This Row],[Scheduled payment]]+PaymentSchedule3[[#This Row],[Extra
payment]]&lt;=PaymentSchedule3[[#This Row],[Beginning
balance]],PaymentSchedule3[[#This Row],[Beginning
balance]]-PaymentSchedule3[[#This Row],[Principal]],0),"")</f>
        <v/>
      </c>
      <c r="K426" s="3" t="str">
        <f ca="1">IF(PaymentSchedule3[[#This Row],[Payment number]]&lt;&gt;"",SUM(INDEX(PaymentSchedule3[Interest],1,1):PaymentSchedule3[[#This Row],[Interest]]),"")</f>
        <v/>
      </c>
    </row>
    <row r="427" spans="2:11" ht="21" customHeight="1" x14ac:dyDescent="0.2">
      <c r="B427" s="5" t="str">
        <f ca="1">IF(LoanIsGood,IF(ROW()-ROW(PaymentSchedule3[[#Headers],[Payment number]])&gt;ScheduledNumberOfPayments,"",ROW()-ROW(PaymentSchedule3[[#Headers],[Payment number]])),"")</f>
        <v/>
      </c>
      <c r="C427" s="9" t="str">
        <f ca="1">IF(PaymentSchedule3[[#This Row],[Payment number]]&lt;&gt;"",EOMONTH(LoanStartDate,ROW(PaymentSchedule3[[#This Row],[Payment number]])-ROW(PaymentSchedule3[[#Headers],[Payment number]])-2)+DAY(LoanStartDate),"")</f>
        <v/>
      </c>
      <c r="D427" s="3" t="str">
        <f ca="1">IF(PaymentSchedule3[[#This Row],[Payment number]]&lt;&gt;"",IF(ROW()-ROW(PaymentSchedule3[[#Headers],[Beginning
balance]])=1,LoanAmount,INDEX(PaymentSchedule3[Ending
balance],ROW()-ROW(PaymentSchedule3[[#Headers],[Beginning
balance]])-1)),"")</f>
        <v/>
      </c>
      <c r="E427" s="3" t="str">
        <f ca="1">IF(PaymentSchedule3[[#This Row],[Payment number]]&lt;&gt;"",ScheduledPayment,"")</f>
        <v/>
      </c>
      <c r="F42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7" s="3" t="str">
        <f ca="1">IF(PaymentSchedule3[[#This Row],[Payment number]]&lt;&gt;"",PaymentSchedule3[[#This Row],[Total
payment]]-PaymentSchedule3[[#This Row],[Interest]],"")</f>
        <v/>
      </c>
      <c r="I427" s="3" t="str">
        <f ca="1">IF(PaymentSchedule3[[#This Row],[Payment number]]&lt;&gt;"",PaymentSchedule3[[#This Row],[Beginning
balance]]*(InterestRate/PaymentsPerYear),"")</f>
        <v/>
      </c>
      <c r="J427" s="3" t="str">
        <f ca="1">IF(PaymentSchedule3[[#This Row],[Payment number]]&lt;&gt;"",IF(PaymentSchedule3[[#This Row],[Scheduled payment]]+PaymentSchedule3[[#This Row],[Extra
payment]]&lt;=PaymentSchedule3[[#This Row],[Beginning
balance]],PaymentSchedule3[[#This Row],[Beginning
balance]]-PaymentSchedule3[[#This Row],[Principal]],0),"")</f>
        <v/>
      </c>
      <c r="K427" s="3" t="str">
        <f ca="1">IF(PaymentSchedule3[[#This Row],[Payment number]]&lt;&gt;"",SUM(INDEX(PaymentSchedule3[Interest],1,1):PaymentSchedule3[[#This Row],[Interest]]),"")</f>
        <v/>
      </c>
    </row>
    <row r="428" spans="2:11" ht="21" customHeight="1" x14ac:dyDescent="0.2">
      <c r="B428" s="5" t="str">
        <f ca="1">IF(LoanIsGood,IF(ROW()-ROW(PaymentSchedule3[[#Headers],[Payment number]])&gt;ScheduledNumberOfPayments,"",ROW()-ROW(PaymentSchedule3[[#Headers],[Payment number]])),"")</f>
        <v/>
      </c>
      <c r="C428" s="9" t="str">
        <f ca="1">IF(PaymentSchedule3[[#This Row],[Payment number]]&lt;&gt;"",EOMONTH(LoanStartDate,ROW(PaymentSchedule3[[#This Row],[Payment number]])-ROW(PaymentSchedule3[[#Headers],[Payment number]])-2)+DAY(LoanStartDate),"")</f>
        <v/>
      </c>
      <c r="D428" s="3" t="str">
        <f ca="1">IF(PaymentSchedule3[[#This Row],[Payment number]]&lt;&gt;"",IF(ROW()-ROW(PaymentSchedule3[[#Headers],[Beginning
balance]])=1,LoanAmount,INDEX(PaymentSchedule3[Ending
balance],ROW()-ROW(PaymentSchedule3[[#Headers],[Beginning
balance]])-1)),"")</f>
        <v/>
      </c>
      <c r="E428" s="3" t="str">
        <f ca="1">IF(PaymentSchedule3[[#This Row],[Payment number]]&lt;&gt;"",ScheduledPayment,"")</f>
        <v/>
      </c>
      <c r="F42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8" s="3" t="str">
        <f ca="1">IF(PaymentSchedule3[[#This Row],[Payment number]]&lt;&gt;"",PaymentSchedule3[[#This Row],[Total
payment]]-PaymentSchedule3[[#This Row],[Interest]],"")</f>
        <v/>
      </c>
      <c r="I428" s="3" t="str">
        <f ca="1">IF(PaymentSchedule3[[#This Row],[Payment number]]&lt;&gt;"",PaymentSchedule3[[#This Row],[Beginning
balance]]*(InterestRate/PaymentsPerYear),"")</f>
        <v/>
      </c>
      <c r="J428" s="3" t="str">
        <f ca="1">IF(PaymentSchedule3[[#This Row],[Payment number]]&lt;&gt;"",IF(PaymentSchedule3[[#This Row],[Scheduled payment]]+PaymentSchedule3[[#This Row],[Extra
payment]]&lt;=PaymentSchedule3[[#This Row],[Beginning
balance]],PaymentSchedule3[[#This Row],[Beginning
balance]]-PaymentSchedule3[[#This Row],[Principal]],0),"")</f>
        <v/>
      </c>
      <c r="K428" s="3" t="str">
        <f ca="1">IF(PaymentSchedule3[[#This Row],[Payment number]]&lt;&gt;"",SUM(INDEX(PaymentSchedule3[Interest],1,1):PaymentSchedule3[[#This Row],[Interest]]),"")</f>
        <v/>
      </c>
    </row>
    <row r="429" spans="2:11" ht="21" customHeight="1" x14ac:dyDescent="0.2">
      <c r="B429" s="5" t="str">
        <f ca="1">IF(LoanIsGood,IF(ROW()-ROW(PaymentSchedule3[[#Headers],[Payment number]])&gt;ScheduledNumberOfPayments,"",ROW()-ROW(PaymentSchedule3[[#Headers],[Payment number]])),"")</f>
        <v/>
      </c>
      <c r="C429" s="9" t="str">
        <f ca="1">IF(PaymentSchedule3[[#This Row],[Payment number]]&lt;&gt;"",EOMONTH(LoanStartDate,ROW(PaymentSchedule3[[#This Row],[Payment number]])-ROW(PaymentSchedule3[[#Headers],[Payment number]])-2)+DAY(LoanStartDate),"")</f>
        <v/>
      </c>
      <c r="D429" s="3" t="str">
        <f ca="1">IF(PaymentSchedule3[[#This Row],[Payment number]]&lt;&gt;"",IF(ROW()-ROW(PaymentSchedule3[[#Headers],[Beginning
balance]])=1,LoanAmount,INDEX(PaymentSchedule3[Ending
balance],ROW()-ROW(PaymentSchedule3[[#Headers],[Beginning
balance]])-1)),"")</f>
        <v/>
      </c>
      <c r="E429" s="3" t="str">
        <f ca="1">IF(PaymentSchedule3[[#This Row],[Payment number]]&lt;&gt;"",ScheduledPayment,"")</f>
        <v/>
      </c>
      <c r="F42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9" s="3" t="str">
        <f ca="1">IF(PaymentSchedule3[[#This Row],[Payment number]]&lt;&gt;"",PaymentSchedule3[[#This Row],[Total
payment]]-PaymentSchedule3[[#This Row],[Interest]],"")</f>
        <v/>
      </c>
      <c r="I429" s="3" t="str">
        <f ca="1">IF(PaymentSchedule3[[#This Row],[Payment number]]&lt;&gt;"",PaymentSchedule3[[#This Row],[Beginning
balance]]*(InterestRate/PaymentsPerYear),"")</f>
        <v/>
      </c>
      <c r="J429" s="3" t="str">
        <f ca="1">IF(PaymentSchedule3[[#This Row],[Payment number]]&lt;&gt;"",IF(PaymentSchedule3[[#This Row],[Scheduled payment]]+PaymentSchedule3[[#This Row],[Extra
payment]]&lt;=PaymentSchedule3[[#This Row],[Beginning
balance]],PaymentSchedule3[[#This Row],[Beginning
balance]]-PaymentSchedule3[[#This Row],[Principal]],0),"")</f>
        <v/>
      </c>
      <c r="K429" s="3" t="str">
        <f ca="1">IF(PaymentSchedule3[[#This Row],[Payment number]]&lt;&gt;"",SUM(INDEX(PaymentSchedule3[Interest],1,1):PaymentSchedule3[[#This Row],[Interest]]),"")</f>
        <v/>
      </c>
    </row>
    <row r="430" spans="2:11" ht="21" customHeight="1" x14ac:dyDescent="0.2">
      <c r="B430" s="5" t="str">
        <f ca="1">IF(LoanIsGood,IF(ROW()-ROW(PaymentSchedule3[[#Headers],[Payment number]])&gt;ScheduledNumberOfPayments,"",ROW()-ROW(PaymentSchedule3[[#Headers],[Payment number]])),"")</f>
        <v/>
      </c>
      <c r="C430" s="9" t="str">
        <f ca="1">IF(PaymentSchedule3[[#This Row],[Payment number]]&lt;&gt;"",EOMONTH(LoanStartDate,ROW(PaymentSchedule3[[#This Row],[Payment number]])-ROW(PaymentSchedule3[[#Headers],[Payment number]])-2)+DAY(LoanStartDate),"")</f>
        <v/>
      </c>
      <c r="D430" s="3" t="str">
        <f ca="1">IF(PaymentSchedule3[[#This Row],[Payment number]]&lt;&gt;"",IF(ROW()-ROW(PaymentSchedule3[[#Headers],[Beginning
balance]])=1,LoanAmount,INDEX(PaymentSchedule3[Ending
balance],ROW()-ROW(PaymentSchedule3[[#Headers],[Beginning
balance]])-1)),"")</f>
        <v/>
      </c>
      <c r="E430" s="3" t="str">
        <f ca="1">IF(PaymentSchedule3[[#This Row],[Payment number]]&lt;&gt;"",ScheduledPayment,"")</f>
        <v/>
      </c>
      <c r="F43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0" s="3" t="str">
        <f ca="1">IF(PaymentSchedule3[[#This Row],[Payment number]]&lt;&gt;"",PaymentSchedule3[[#This Row],[Total
payment]]-PaymentSchedule3[[#This Row],[Interest]],"")</f>
        <v/>
      </c>
      <c r="I430" s="3" t="str">
        <f ca="1">IF(PaymentSchedule3[[#This Row],[Payment number]]&lt;&gt;"",PaymentSchedule3[[#This Row],[Beginning
balance]]*(InterestRate/PaymentsPerYear),"")</f>
        <v/>
      </c>
      <c r="J430" s="3" t="str">
        <f ca="1">IF(PaymentSchedule3[[#This Row],[Payment number]]&lt;&gt;"",IF(PaymentSchedule3[[#This Row],[Scheduled payment]]+PaymentSchedule3[[#This Row],[Extra
payment]]&lt;=PaymentSchedule3[[#This Row],[Beginning
balance]],PaymentSchedule3[[#This Row],[Beginning
balance]]-PaymentSchedule3[[#This Row],[Principal]],0),"")</f>
        <v/>
      </c>
      <c r="K430" s="3" t="str">
        <f ca="1">IF(PaymentSchedule3[[#This Row],[Payment number]]&lt;&gt;"",SUM(INDEX(PaymentSchedule3[Interest],1,1):PaymentSchedule3[[#This Row],[Interest]]),"")</f>
        <v/>
      </c>
    </row>
    <row r="431" spans="2:11" ht="21" customHeight="1" x14ac:dyDescent="0.2">
      <c r="B431" s="5" t="str">
        <f ca="1">IF(LoanIsGood,IF(ROW()-ROW(PaymentSchedule3[[#Headers],[Payment number]])&gt;ScheduledNumberOfPayments,"",ROW()-ROW(PaymentSchedule3[[#Headers],[Payment number]])),"")</f>
        <v/>
      </c>
      <c r="C431" s="9" t="str">
        <f ca="1">IF(PaymentSchedule3[[#This Row],[Payment number]]&lt;&gt;"",EOMONTH(LoanStartDate,ROW(PaymentSchedule3[[#This Row],[Payment number]])-ROW(PaymentSchedule3[[#Headers],[Payment number]])-2)+DAY(LoanStartDate),"")</f>
        <v/>
      </c>
      <c r="D431" s="3" t="str">
        <f ca="1">IF(PaymentSchedule3[[#This Row],[Payment number]]&lt;&gt;"",IF(ROW()-ROW(PaymentSchedule3[[#Headers],[Beginning
balance]])=1,LoanAmount,INDEX(PaymentSchedule3[Ending
balance],ROW()-ROW(PaymentSchedule3[[#Headers],[Beginning
balance]])-1)),"")</f>
        <v/>
      </c>
      <c r="E431" s="3" t="str">
        <f ca="1">IF(PaymentSchedule3[[#This Row],[Payment number]]&lt;&gt;"",ScheduledPayment,"")</f>
        <v/>
      </c>
      <c r="F43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1" s="3" t="str">
        <f ca="1">IF(PaymentSchedule3[[#This Row],[Payment number]]&lt;&gt;"",PaymentSchedule3[[#This Row],[Total
payment]]-PaymentSchedule3[[#This Row],[Interest]],"")</f>
        <v/>
      </c>
      <c r="I431" s="3" t="str">
        <f ca="1">IF(PaymentSchedule3[[#This Row],[Payment number]]&lt;&gt;"",PaymentSchedule3[[#This Row],[Beginning
balance]]*(InterestRate/PaymentsPerYear),"")</f>
        <v/>
      </c>
      <c r="J431" s="3" t="str">
        <f ca="1">IF(PaymentSchedule3[[#This Row],[Payment number]]&lt;&gt;"",IF(PaymentSchedule3[[#This Row],[Scheduled payment]]+PaymentSchedule3[[#This Row],[Extra
payment]]&lt;=PaymentSchedule3[[#This Row],[Beginning
balance]],PaymentSchedule3[[#This Row],[Beginning
balance]]-PaymentSchedule3[[#This Row],[Principal]],0),"")</f>
        <v/>
      </c>
      <c r="K431" s="3" t="str">
        <f ca="1">IF(PaymentSchedule3[[#This Row],[Payment number]]&lt;&gt;"",SUM(INDEX(PaymentSchedule3[Interest],1,1):PaymentSchedule3[[#This Row],[Interest]]),"")</f>
        <v/>
      </c>
    </row>
    <row r="432" spans="2:11" ht="21" customHeight="1" x14ac:dyDescent="0.2">
      <c r="B432" s="5" t="str">
        <f ca="1">IF(LoanIsGood,IF(ROW()-ROW(PaymentSchedule3[[#Headers],[Payment number]])&gt;ScheduledNumberOfPayments,"",ROW()-ROW(PaymentSchedule3[[#Headers],[Payment number]])),"")</f>
        <v/>
      </c>
      <c r="C432" s="9" t="str">
        <f ca="1">IF(PaymentSchedule3[[#This Row],[Payment number]]&lt;&gt;"",EOMONTH(LoanStartDate,ROW(PaymentSchedule3[[#This Row],[Payment number]])-ROW(PaymentSchedule3[[#Headers],[Payment number]])-2)+DAY(LoanStartDate),"")</f>
        <v/>
      </c>
      <c r="D432" s="3" t="str">
        <f ca="1">IF(PaymentSchedule3[[#This Row],[Payment number]]&lt;&gt;"",IF(ROW()-ROW(PaymentSchedule3[[#Headers],[Beginning
balance]])=1,LoanAmount,INDEX(PaymentSchedule3[Ending
balance],ROW()-ROW(PaymentSchedule3[[#Headers],[Beginning
balance]])-1)),"")</f>
        <v/>
      </c>
      <c r="E432" s="3" t="str">
        <f ca="1">IF(PaymentSchedule3[[#This Row],[Payment number]]&lt;&gt;"",ScheduledPayment,"")</f>
        <v/>
      </c>
      <c r="F43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2" s="3" t="str">
        <f ca="1">IF(PaymentSchedule3[[#This Row],[Payment number]]&lt;&gt;"",PaymentSchedule3[[#This Row],[Total
payment]]-PaymentSchedule3[[#This Row],[Interest]],"")</f>
        <v/>
      </c>
      <c r="I432" s="3" t="str">
        <f ca="1">IF(PaymentSchedule3[[#This Row],[Payment number]]&lt;&gt;"",PaymentSchedule3[[#This Row],[Beginning
balance]]*(InterestRate/PaymentsPerYear),"")</f>
        <v/>
      </c>
      <c r="J432" s="3" t="str">
        <f ca="1">IF(PaymentSchedule3[[#This Row],[Payment number]]&lt;&gt;"",IF(PaymentSchedule3[[#This Row],[Scheduled payment]]+PaymentSchedule3[[#This Row],[Extra
payment]]&lt;=PaymentSchedule3[[#This Row],[Beginning
balance]],PaymentSchedule3[[#This Row],[Beginning
balance]]-PaymentSchedule3[[#This Row],[Principal]],0),"")</f>
        <v/>
      </c>
      <c r="K432" s="3" t="str">
        <f ca="1">IF(PaymentSchedule3[[#This Row],[Payment number]]&lt;&gt;"",SUM(INDEX(PaymentSchedule3[Interest],1,1):PaymentSchedule3[[#This Row],[Interest]]),"")</f>
        <v/>
      </c>
    </row>
    <row r="433" spans="2:11" ht="21" customHeight="1" x14ac:dyDescent="0.2">
      <c r="B433" s="5" t="str">
        <f ca="1">IF(LoanIsGood,IF(ROW()-ROW(PaymentSchedule3[[#Headers],[Payment number]])&gt;ScheduledNumberOfPayments,"",ROW()-ROW(PaymentSchedule3[[#Headers],[Payment number]])),"")</f>
        <v/>
      </c>
      <c r="C433" s="9" t="str">
        <f ca="1">IF(PaymentSchedule3[[#This Row],[Payment number]]&lt;&gt;"",EOMONTH(LoanStartDate,ROW(PaymentSchedule3[[#This Row],[Payment number]])-ROW(PaymentSchedule3[[#Headers],[Payment number]])-2)+DAY(LoanStartDate),"")</f>
        <v/>
      </c>
      <c r="D433" s="3" t="str">
        <f ca="1">IF(PaymentSchedule3[[#This Row],[Payment number]]&lt;&gt;"",IF(ROW()-ROW(PaymentSchedule3[[#Headers],[Beginning
balance]])=1,LoanAmount,INDEX(PaymentSchedule3[Ending
balance],ROW()-ROW(PaymentSchedule3[[#Headers],[Beginning
balance]])-1)),"")</f>
        <v/>
      </c>
      <c r="E433" s="3" t="str">
        <f ca="1">IF(PaymentSchedule3[[#This Row],[Payment number]]&lt;&gt;"",ScheduledPayment,"")</f>
        <v/>
      </c>
      <c r="F43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3" s="3" t="str">
        <f ca="1">IF(PaymentSchedule3[[#This Row],[Payment number]]&lt;&gt;"",PaymentSchedule3[[#This Row],[Total
payment]]-PaymentSchedule3[[#This Row],[Interest]],"")</f>
        <v/>
      </c>
      <c r="I433" s="3" t="str">
        <f ca="1">IF(PaymentSchedule3[[#This Row],[Payment number]]&lt;&gt;"",PaymentSchedule3[[#This Row],[Beginning
balance]]*(InterestRate/PaymentsPerYear),"")</f>
        <v/>
      </c>
      <c r="J433" s="3" t="str">
        <f ca="1">IF(PaymentSchedule3[[#This Row],[Payment number]]&lt;&gt;"",IF(PaymentSchedule3[[#This Row],[Scheduled payment]]+PaymentSchedule3[[#This Row],[Extra
payment]]&lt;=PaymentSchedule3[[#This Row],[Beginning
balance]],PaymentSchedule3[[#This Row],[Beginning
balance]]-PaymentSchedule3[[#This Row],[Principal]],0),"")</f>
        <v/>
      </c>
      <c r="K433" s="3" t="str">
        <f ca="1">IF(PaymentSchedule3[[#This Row],[Payment number]]&lt;&gt;"",SUM(INDEX(PaymentSchedule3[Interest],1,1):PaymentSchedule3[[#This Row],[Interest]]),"")</f>
        <v/>
      </c>
    </row>
    <row r="434" spans="2:11" ht="21" customHeight="1" x14ac:dyDescent="0.2">
      <c r="B434" s="5" t="str">
        <f ca="1">IF(LoanIsGood,IF(ROW()-ROW(PaymentSchedule3[[#Headers],[Payment number]])&gt;ScheduledNumberOfPayments,"",ROW()-ROW(PaymentSchedule3[[#Headers],[Payment number]])),"")</f>
        <v/>
      </c>
      <c r="C434" s="9" t="str">
        <f ca="1">IF(PaymentSchedule3[[#This Row],[Payment number]]&lt;&gt;"",EOMONTH(LoanStartDate,ROW(PaymentSchedule3[[#This Row],[Payment number]])-ROW(PaymentSchedule3[[#Headers],[Payment number]])-2)+DAY(LoanStartDate),"")</f>
        <v/>
      </c>
      <c r="D434" s="3" t="str">
        <f ca="1">IF(PaymentSchedule3[[#This Row],[Payment number]]&lt;&gt;"",IF(ROW()-ROW(PaymentSchedule3[[#Headers],[Beginning
balance]])=1,LoanAmount,INDEX(PaymentSchedule3[Ending
balance],ROW()-ROW(PaymentSchedule3[[#Headers],[Beginning
balance]])-1)),"")</f>
        <v/>
      </c>
      <c r="E434" s="3" t="str">
        <f ca="1">IF(PaymentSchedule3[[#This Row],[Payment number]]&lt;&gt;"",ScheduledPayment,"")</f>
        <v/>
      </c>
      <c r="F43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4" s="3" t="str">
        <f ca="1">IF(PaymentSchedule3[[#This Row],[Payment number]]&lt;&gt;"",PaymentSchedule3[[#This Row],[Total
payment]]-PaymentSchedule3[[#This Row],[Interest]],"")</f>
        <v/>
      </c>
      <c r="I434" s="3" t="str">
        <f ca="1">IF(PaymentSchedule3[[#This Row],[Payment number]]&lt;&gt;"",PaymentSchedule3[[#This Row],[Beginning
balance]]*(InterestRate/PaymentsPerYear),"")</f>
        <v/>
      </c>
      <c r="J434" s="3" t="str">
        <f ca="1">IF(PaymentSchedule3[[#This Row],[Payment number]]&lt;&gt;"",IF(PaymentSchedule3[[#This Row],[Scheduled payment]]+PaymentSchedule3[[#This Row],[Extra
payment]]&lt;=PaymentSchedule3[[#This Row],[Beginning
balance]],PaymentSchedule3[[#This Row],[Beginning
balance]]-PaymentSchedule3[[#This Row],[Principal]],0),"")</f>
        <v/>
      </c>
      <c r="K434" s="3" t="str">
        <f ca="1">IF(PaymentSchedule3[[#This Row],[Payment number]]&lt;&gt;"",SUM(INDEX(PaymentSchedule3[Interest],1,1):PaymentSchedule3[[#This Row],[Interest]]),"")</f>
        <v/>
      </c>
    </row>
    <row r="435" spans="2:11" ht="21" customHeight="1" x14ac:dyDescent="0.2">
      <c r="B435" s="5" t="str">
        <f ca="1">IF(LoanIsGood,IF(ROW()-ROW(PaymentSchedule3[[#Headers],[Payment number]])&gt;ScheduledNumberOfPayments,"",ROW()-ROW(PaymentSchedule3[[#Headers],[Payment number]])),"")</f>
        <v/>
      </c>
      <c r="C435" s="9" t="str">
        <f ca="1">IF(PaymentSchedule3[[#This Row],[Payment number]]&lt;&gt;"",EOMONTH(LoanStartDate,ROW(PaymentSchedule3[[#This Row],[Payment number]])-ROW(PaymentSchedule3[[#Headers],[Payment number]])-2)+DAY(LoanStartDate),"")</f>
        <v/>
      </c>
      <c r="D435" s="3" t="str">
        <f ca="1">IF(PaymentSchedule3[[#This Row],[Payment number]]&lt;&gt;"",IF(ROW()-ROW(PaymentSchedule3[[#Headers],[Beginning
balance]])=1,LoanAmount,INDEX(PaymentSchedule3[Ending
balance],ROW()-ROW(PaymentSchedule3[[#Headers],[Beginning
balance]])-1)),"")</f>
        <v/>
      </c>
      <c r="E435" s="3" t="str">
        <f ca="1">IF(PaymentSchedule3[[#This Row],[Payment number]]&lt;&gt;"",ScheduledPayment,"")</f>
        <v/>
      </c>
      <c r="F43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5" s="3" t="str">
        <f ca="1">IF(PaymentSchedule3[[#This Row],[Payment number]]&lt;&gt;"",PaymentSchedule3[[#This Row],[Total
payment]]-PaymentSchedule3[[#This Row],[Interest]],"")</f>
        <v/>
      </c>
      <c r="I435" s="3" t="str">
        <f ca="1">IF(PaymentSchedule3[[#This Row],[Payment number]]&lt;&gt;"",PaymentSchedule3[[#This Row],[Beginning
balance]]*(InterestRate/PaymentsPerYear),"")</f>
        <v/>
      </c>
      <c r="J435" s="3" t="str">
        <f ca="1">IF(PaymentSchedule3[[#This Row],[Payment number]]&lt;&gt;"",IF(PaymentSchedule3[[#This Row],[Scheduled payment]]+PaymentSchedule3[[#This Row],[Extra
payment]]&lt;=PaymentSchedule3[[#This Row],[Beginning
balance]],PaymentSchedule3[[#This Row],[Beginning
balance]]-PaymentSchedule3[[#This Row],[Principal]],0),"")</f>
        <v/>
      </c>
      <c r="K435" s="3" t="str">
        <f ca="1">IF(PaymentSchedule3[[#This Row],[Payment number]]&lt;&gt;"",SUM(INDEX(PaymentSchedule3[Interest],1,1):PaymentSchedule3[[#This Row],[Interest]]),"")</f>
        <v/>
      </c>
    </row>
    <row r="436" spans="2:11" ht="21" customHeight="1" x14ac:dyDescent="0.2">
      <c r="B436" s="5" t="str">
        <f ca="1">IF(LoanIsGood,IF(ROW()-ROW(PaymentSchedule3[[#Headers],[Payment number]])&gt;ScheduledNumberOfPayments,"",ROW()-ROW(PaymentSchedule3[[#Headers],[Payment number]])),"")</f>
        <v/>
      </c>
      <c r="C436" s="9" t="str">
        <f ca="1">IF(PaymentSchedule3[[#This Row],[Payment number]]&lt;&gt;"",EOMONTH(LoanStartDate,ROW(PaymentSchedule3[[#This Row],[Payment number]])-ROW(PaymentSchedule3[[#Headers],[Payment number]])-2)+DAY(LoanStartDate),"")</f>
        <v/>
      </c>
      <c r="D436" s="3" t="str">
        <f ca="1">IF(PaymentSchedule3[[#This Row],[Payment number]]&lt;&gt;"",IF(ROW()-ROW(PaymentSchedule3[[#Headers],[Beginning
balance]])=1,LoanAmount,INDEX(PaymentSchedule3[Ending
balance],ROW()-ROW(PaymentSchedule3[[#Headers],[Beginning
balance]])-1)),"")</f>
        <v/>
      </c>
      <c r="E436" s="3" t="str">
        <f ca="1">IF(PaymentSchedule3[[#This Row],[Payment number]]&lt;&gt;"",ScheduledPayment,"")</f>
        <v/>
      </c>
      <c r="F43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6" s="3" t="str">
        <f ca="1">IF(PaymentSchedule3[[#This Row],[Payment number]]&lt;&gt;"",PaymentSchedule3[[#This Row],[Total
payment]]-PaymentSchedule3[[#This Row],[Interest]],"")</f>
        <v/>
      </c>
      <c r="I436" s="3" t="str">
        <f ca="1">IF(PaymentSchedule3[[#This Row],[Payment number]]&lt;&gt;"",PaymentSchedule3[[#This Row],[Beginning
balance]]*(InterestRate/PaymentsPerYear),"")</f>
        <v/>
      </c>
      <c r="J436" s="3" t="str">
        <f ca="1">IF(PaymentSchedule3[[#This Row],[Payment number]]&lt;&gt;"",IF(PaymentSchedule3[[#This Row],[Scheduled payment]]+PaymentSchedule3[[#This Row],[Extra
payment]]&lt;=PaymentSchedule3[[#This Row],[Beginning
balance]],PaymentSchedule3[[#This Row],[Beginning
balance]]-PaymentSchedule3[[#This Row],[Principal]],0),"")</f>
        <v/>
      </c>
      <c r="K436" s="3" t="str">
        <f ca="1">IF(PaymentSchedule3[[#This Row],[Payment number]]&lt;&gt;"",SUM(INDEX(PaymentSchedule3[Interest],1,1):PaymentSchedule3[[#This Row],[Interest]]),"")</f>
        <v/>
      </c>
    </row>
    <row r="437" spans="2:11" ht="21" customHeight="1" x14ac:dyDescent="0.2">
      <c r="B437" s="5" t="str">
        <f ca="1">IF(LoanIsGood,IF(ROW()-ROW(PaymentSchedule3[[#Headers],[Payment number]])&gt;ScheduledNumberOfPayments,"",ROW()-ROW(PaymentSchedule3[[#Headers],[Payment number]])),"")</f>
        <v/>
      </c>
      <c r="C437" s="9" t="str">
        <f ca="1">IF(PaymentSchedule3[[#This Row],[Payment number]]&lt;&gt;"",EOMONTH(LoanStartDate,ROW(PaymentSchedule3[[#This Row],[Payment number]])-ROW(PaymentSchedule3[[#Headers],[Payment number]])-2)+DAY(LoanStartDate),"")</f>
        <v/>
      </c>
      <c r="D437" s="3" t="str">
        <f ca="1">IF(PaymentSchedule3[[#This Row],[Payment number]]&lt;&gt;"",IF(ROW()-ROW(PaymentSchedule3[[#Headers],[Beginning
balance]])=1,LoanAmount,INDEX(PaymentSchedule3[Ending
balance],ROW()-ROW(PaymentSchedule3[[#Headers],[Beginning
balance]])-1)),"")</f>
        <v/>
      </c>
      <c r="E437" s="3" t="str">
        <f ca="1">IF(PaymentSchedule3[[#This Row],[Payment number]]&lt;&gt;"",ScheduledPayment,"")</f>
        <v/>
      </c>
      <c r="F43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7" s="3" t="str">
        <f ca="1">IF(PaymentSchedule3[[#This Row],[Payment number]]&lt;&gt;"",PaymentSchedule3[[#This Row],[Total
payment]]-PaymentSchedule3[[#This Row],[Interest]],"")</f>
        <v/>
      </c>
      <c r="I437" s="3" t="str">
        <f ca="1">IF(PaymentSchedule3[[#This Row],[Payment number]]&lt;&gt;"",PaymentSchedule3[[#This Row],[Beginning
balance]]*(InterestRate/PaymentsPerYear),"")</f>
        <v/>
      </c>
      <c r="J437" s="3" t="str">
        <f ca="1">IF(PaymentSchedule3[[#This Row],[Payment number]]&lt;&gt;"",IF(PaymentSchedule3[[#This Row],[Scheduled payment]]+PaymentSchedule3[[#This Row],[Extra
payment]]&lt;=PaymentSchedule3[[#This Row],[Beginning
balance]],PaymentSchedule3[[#This Row],[Beginning
balance]]-PaymentSchedule3[[#This Row],[Principal]],0),"")</f>
        <v/>
      </c>
      <c r="K437" s="3" t="str">
        <f ca="1">IF(PaymentSchedule3[[#This Row],[Payment number]]&lt;&gt;"",SUM(INDEX(PaymentSchedule3[Interest],1,1):PaymentSchedule3[[#This Row],[Interest]]),"")</f>
        <v/>
      </c>
    </row>
    <row r="438" spans="2:11" ht="21" customHeight="1" x14ac:dyDescent="0.2">
      <c r="B438" s="5" t="str">
        <f ca="1">IF(LoanIsGood,IF(ROW()-ROW(PaymentSchedule3[[#Headers],[Payment number]])&gt;ScheduledNumberOfPayments,"",ROW()-ROW(PaymentSchedule3[[#Headers],[Payment number]])),"")</f>
        <v/>
      </c>
      <c r="C438" s="9" t="str">
        <f ca="1">IF(PaymentSchedule3[[#This Row],[Payment number]]&lt;&gt;"",EOMONTH(LoanStartDate,ROW(PaymentSchedule3[[#This Row],[Payment number]])-ROW(PaymentSchedule3[[#Headers],[Payment number]])-2)+DAY(LoanStartDate),"")</f>
        <v/>
      </c>
      <c r="D438" s="3" t="str">
        <f ca="1">IF(PaymentSchedule3[[#This Row],[Payment number]]&lt;&gt;"",IF(ROW()-ROW(PaymentSchedule3[[#Headers],[Beginning
balance]])=1,LoanAmount,INDEX(PaymentSchedule3[Ending
balance],ROW()-ROW(PaymentSchedule3[[#Headers],[Beginning
balance]])-1)),"")</f>
        <v/>
      </c>
      <c r="E438" s="3" t="str">
        <f ca="1">IF(PaymentSchedule3[[#This Row],[Payment number]]&lt;&gt;"",ScheduledPayment,"")</f>
        <v/>
      </c>
      <c r="F43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8" s="3" t="str">
        <f ca="1">IF(PaymentSchedule3[[#This Row],[Payment number]]&lt;&gt;"",PaymentSchedule3[[#This Row],[Total
payment]]-PaymentSchedule3[[#This Row],[Interest]],"")</f>
        <v/>
      </c>
      <c r="I438" s="3" t="str">
        <f ca="1">IF(PaymentSchedule3[[#This Row],[Payment number]]&lt;&gt;"",PaymentSchedule3[[#This Row],[Beginning
balance]]*(InterestRate/PaymentsPerYear),"")</f>
        <v/>
      </c>
      <c r="J438" s="3" t="str">
        <f ca="1">IF(PaymentSchedule3[[#This Row],[Payment number]]&lt;&gt;"",IF(PaymentSchedule3[[#This Row],[Scheduled payment]]+PaymentSchedule3[[#This Row],[Extra
payment]]&lt;=PaymentSchedule3[[#This Row],[Beginning
balance]],PaymentSchedule3[[#This Row],[Beginning
balance]]-PaymentSchedule3[[#This Row],[Principal]],0),"")</f>
        <v/>
      </c>
      <c r="K438" s="3" t="str">
        <f ca="1">IF(PaymentSchedule3[[#This Row],[Payment number]]&lt;&gt;"",SUM(INDEX(PaymentSchedule3[Interest],1,1):PaymentSchedule3[[#This Row],[Interest]]),"")</f>
        <v/>
      </c>
    </row>
    <row r="439" spans="2:11" ht="21" customHeight="1" x14ac:dyDescent="0.2">
      <c r="B439" s="5" t="str">
        <f ca="1">IF(LoanIsGood,IF(ROW()-ROW(PaymentSchedule3[[#Headers],[Payment number]])&gt;ScheduledNumberOfPayments,"",ROW()-ROW(PaymentSchedule3[[#Headers],[Payment number]])),"")</f>
        <v/>
      </c>
      <c r="C439" s="9" t="str">
        <f ca="1">IF(PaymentSchedule3[[#This Row],[Payment number]]&lt;&gt;"",EOMONTH(LoanStartDate,ROW(PaymentSchedule3[[#This Row],[Payment number]])-ROW(PaymentSchedule3[[#Headers],[Payment number]])-2)+DAY(LoanStartDate),"")</f>
        <v/>
      </c>
      <c r="D439" s="3" t="str">
        <f ca="1">IF(PaymentSchedule3[[#This Row],[Payment number]]&lt;&gt;"",IF(ROW()-ROW(PaymentSchedule3[[#Headers],[Beginning
balance]])=1,LoanAmount,INDEX(PaymentSchedule3[Ending
balance],ROW()-ROW(PaymentSchedule3[[#Headers],[Beginning
balance]])-1)),"")</f>
        <v/>
      </c>
      <c r="E439" s="3" t="str">
        <f ca="1">IF(PaymentSchedule3[[#This Row],[Payment number]]&lt;&gt;"",ScheduledPayment,"")</f>
        <v/>
      </c>
      <c r="F43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9" s="3" t="str">
        <f ca="1">IF(PaymentSchedule3[[#This Row],[Payment number]]&lt;&gt;"",PaymentSchedule3[[#This Row],[Total
payment]]-PaymentSchedule3[[#This Row],[Interest]],"")</f>
        <v/>
      </c>
      <c r="I439" s="3" t="str">
        <f ca="1">IF(PaymentSchedule3[[#This Row],[Payment number]]&lt;&gt;"",PaymentSchedule3[[#This Row],[Beginning
balance]]*(InterestRate/PaymentsPerYear),"")</f>
        <v/>
      </c>
      <c r="J439" s="3" t="str">
        <f ca="1">IF(PaymentSchedule3[[#This Row],[Payment number]]&lt;&gt;"",IF(PaymentSchedule3[[#This Row],[Scheduled payment]]+PaymentSchedule3[[#This Row],[Extra
payment]]&lt;=PaymentSchedule3[[#This Row],[Beginning
balance]],PaymentSchedule3[[#This Row],[Beginning
balance]]-PaymentSchedule3[[#This Row],[Principal]],0),"")</f>
        <v/>
      </c>
      <c r="K439" s="3" t="str">
        <f ca="1">IF(PaymentSchedule3[[#This Row],[Payment number]]&lt;&gt;"",SUM(INDEX(PaymentSchedule3[Interest],1,1):PaymentSchedule3[[#This Row],[Interest]]),"")</f>
        <v/>
      </c>
    </row>
    <row r="440" spans="2:11" ht="21" customHeight="1" x14ac:dyDescent="0.2">
      <c r="B440" s="5" t="str">
        <f ca="1">IF(LoanIsGood,IF(ROW()-ROW(PaymentSchedule3[[#Headers],[Payment number]])&gt;ScheduledNumberOfPayments,"",ROW()-ROW(PaymentSchedule3[[#Headers],[Payment number]])),"")</f>
        <v/>
      </c>
      <c r="C440" s="9" t="str">
        <f ca="1">IF(PaymentSchedule3[[#This Row],[Payment number]]&lt;&gt;"",EOMONTH(LoanStartDate,ROW(PaymentSchedule3[[#This Row],[Payment number]])-ROW(PaymentSchedule3[[#Headers],[Payment number]])-2)+DAY(LoanStartDate),"")</f>
        <v/>
      </c>
      <c r="D440" s="3" t="str">
        <f ca="1">IF(PaymentSchedule3[[#This Row],[Payment number]]&lt;&gt;"",IF(ROW()-ROW(PaymentSchedule3[[#Headers],[Beginning
balance]])=1,LoanAmount,INDEX(PaymentSchedule3[Ending
balance],ROW()-ROW(PaymentSchedule3[[#Headers],[Beginning
balance]])-1)),"")</f>
        <v/>
      </c>
      <c r="E440" s="3" t="str">
        <f ca="1">IF(PaymentSchedule3[[#This Row],[Payment number]]&lt;&gt;"",ScheduledPayment,"")</f>
        <v/>
      </c>
      <c r="F44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0" s="3" t="str">
        <f ca="1">IF(PaymentSchedule3[[#This Row],[Payment number]]&lt;&gt;"",PaymentSchedule3[[#This Row],[Total
payment]]-PaymentSchedule3[[#This Row],[Interest]],"")</f>
        <v/>
      </c>
      <c r="I440" s="3" t="str">
        <f ca="1">IF(PaymentSchedule3[[#This Row],[Payment number]]&lt;&gt;"",PaymentSchedule3[[#This Row],[Beginning
balance]]*(InterestRate/PaymentsPerYear),"")</f>
        <v/>
      </c>
      <c r="J440" s="3" t="str">
        <f ca="1">IF(PaymentSchedule3[[#This Row],[Payment number]]&lt;&gt;"",IF(PaymentSchedule3[[#This Row],[Scheduled payment]]+PaymentSchedule3[[#This Row],[Extra
payment]]&lt;=PaymentSchedule3[[#This Row],[Beginning
balance]],PaymentSchedule3[[#This Row],[Beginning
balance]]-PaymentSchedule3[[#This Row],[Principal]],0),"")</f>
        <v/>
      </c>
      <c r="K440" s="3" t="str">
        <f ca="1">IF(PaymentSchedule3[[#This Row],[Payment number]]&lt;&gt;"",SUM(INDEX(PaymentSchedule3[Interest],1,1):PaymentSchedule3[[#This Row],[Interest]]),"")</f>
        <v/>
      </c>
    </row>
    <row r="441" spans="2:11" ht="21" customHeight="1" x14ac:dyDescent="0.2">
      <c r="B441" s="5" t="str">
        <f ca="1">IF(LoanIsGood,IF(ROW()-ROW(PaymentSchedule3[[#Headers],[Payment number]])&gt;ScheduledNumberOfPayments,"",ROW()-ROW(PaymentSchedule3[[#Headers],[Payment number]])),"")</f>
        <v/>
      </c>
      <c r="C441" s="9" t="str">
        <f ca="1">IF(PaymentSchedule3[[#This Row],[Payment number]]&lt;&gt;"",EOMONTH(LoanStartDate,ROW(PaymentSchedule3[[#This Row],[Payment number]])-ROW(PaymentSchedule3[[#Headers],[Payment number]])-2)+DAY(LoanStartDate),"")</f>
        <v/>
      </c>
      <c r="D441" s="3" t="str">
        <f ca="1">IF(PaymentSchedule3[[#This Row],[Payment number]]&lt;&gt;"",IF(ROW()-ROW(PaymentSchedule3[[#Headers],[Beginning
balance]])=1,LoanAmount,INDEX(PaymentSchedule3[Ending
balance],ROW()-ROW(PaymentSchedule3[[#Headers],[Beginning
balance]])-1)),"")</f>
        <v/>
      </c>
      <c r="E441" s="3" t="str">
        <f ca="1">IF(PaymentSchedule3[[#This Row],[Payment number]]&lt;&gt;"",ScheduledPayment,"")</f>
        <v/>
      </c>
      <c r="F44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1" s="3" t="str">
        <f ca="1">IF(PaymentSchedule3[[#This Row],[Payment number]]&lt;&gt;"",PaymentSchedule3[[#This Row],[Total
payment]]-PaymentSchedule3[[#This Row],[Interest]],"")</f>
        <v/>
      </c>
      <c r="I441" s="3" t="str">
        <f ca="1">IF(PaymentSchedule3[[#This Row],[Payment number]]&lt;&gt;"",PaymentSchedule3[[#This Row],[Beginning
balance]]*(InterestRate/PaymentsPerYear),"")</f>
        <v/>
      </c>
      <c r="J441" s="3" t="str">
        <f ca="1">IF(PaymentSchedule3[[#This Row],[Payment number]]&lt;&gt;"",IF(PaymentSchedule3[[#This Row],[Scheduled payment]]+PaymentSchedule3[[#This Row],[Extra
payment]]&lt;=PaymentSchedule3[[#This Row],[Beginning
balance]],PaymentSchedule3[[#This Row],[Beginning
balance]]-PaymentSchedule3[[#This Row],[Principal]],0),"")</f>
        <v/>
      </c>
      <c r="K441" s="3" t="str">
        <f ca="1">IF(PaymentSchedule3[[#This Row],[Payment number]]&lt;&gt;"",SUM(INDEX(PaymentSchedule3[Interest],1,1):PaymentSchedule3[[#This Row],[Interest]]),"")</f>
        <v/>
      </c>
    </row>
    <row r="442" spans="2:11" ht="21" customHeight="1" x14ac:dyDescent="0.2">
      <c r="B442" s="5" t="str">
        <f ca="1">IF(LoanIsGood,IF(ROW()-ROW(PaymentSchedule3[[#Headers],[Payment number]])&gt;ScheduledNumberOfPayments,"",ROW()-ROW(PaymentSchedule3[[#Headers],[Payment number]])),"")</f>
        <v/>
      </c>
      <c r="C442" s="9" t="str">
        <f ca="1">IF(PaymentSchedule3[[#This Row],[Payment number]]&lt;&gt;"",EOMONTH(LoanStartDate,ROW(PaymentSchedule3[[#This Row],[Payment number]])-ROW(PaymentSchedule3[[#Headers],[Payment number]])-2)+DAY(LoanStartDate),"")</f>
        <v/>
      </c>
      <c r="D442" s="3" t="str">
        <f ca="1">IF(PaymentSchedule3[[#This Row],[Payment number]]&lt;&gt;"",IF(ROW()-ROW(PaymentSchedule3[[#Headers],[Beginning
balance]])=1,LoanAmount,INDEX(PaymentSchedule3[Ending
balance],ROW()-ROW(PaymentSchedule3[[#Headers],[Beginning
balance]])-1)),"")</f>
        <v/>
      </c>
      <c r="E442" s="3" t="str">
        <f ca="1">IF(PaymentSchedule3[[#This Row],[Payment number]]&lt;&gt;"",ScheduledPayment,"")</f>
        <v/>
      </c>
      <c r="F44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2" s="3" t="str">
        <f ca="1">IF(PaymentSchedule3[[#This Row],[Payment number]]&lt;&gt;"",PaymentSchedule3[[#This Row],[Total
payment]]-PaymentSchedule3[[#This Row],[Interest]],"")</f>
        <v/>
      </c>
      <c r="I442" s="3" t="str">
        <f ca="1">IF(PaymentSchedule3[[#This Row],[Payment number]]&lt;&gt;"",PaymentSchedule3[[#This Row],[Beginning
balance]]*(InterestRate/PaymentsPerYear),"")</f>
        <v/>
      </c>
      <c r="J442" s="3" t="str">
        <f ca="1">IF(PaymentSchedule3[[#This Row],[Payment number]]&lt;&gt;"",IF(PaymentSchedule3[[#This Row],[Scheduled payment]]+PaymentSchedule3[[#This Row],[Extra
payment]]&lt;=PaymentSchedule3[[#This Row],[Beginning
balance]],PaymentSchedule3[[#This Row],[Beginning
balance]]-PaymentSchedule3[[#This Row],[Principal]],0),"")</f>
        <v/>
      </c>
      <c r="K442" s="3" t="str">
        <f ca="1">IF(PaymentSchedule3[[#This Row],[Payment number]]&lt;&gt;"",SUM(INDEX(PaymentSchedule3[Interest],1,1):PaymentSchedule3[[#This Row],[Interest]]),"")</f>
        <v/>
      </c>
    </row>
    <row r="443" spans="2:11" ht="21" customHeight="1" x14ac:dyDescent="0.2">
      <c r="B443" s="5" t="str">
        <f ca="1">IF(LoanIsGood,IF(ROW()-ROW(PaymentSchedule3[[#Headers],[Payment number]])&gt;ScheduledNumberOfPayments,"",ROW()-ROW(PaymentSchedule3[[#Headers],[Payment number]])),"")</f>
        <v/>
      </c>
      <c r="C443" s="9" t="str">
        <f ca="1">IF(PaymentSchedule3[[#This Row],[Payment number]]&lt;&gt;"",EOMONTH(LoanStartDate,ROW(PaymentSchedule3[[#This Row],[Payment number]])-ROW(PaymentSchedule3[[#Headers],[Payment number]])-2)+DAY(LoanStartDate),"")</f>
        <v/>
      </c>
      <c r="D443" s="3" t="str">
        <f ca="1">IF(PaymentSchedule3[[#This Row],[Payment number]]&lt;&gt;"",IF(ROW()-ROW(PaymentSchedule3[[#Headers],[Beginning
balance]])=1,LoanAmount,INDEX(PaymentSchedule3[Ending
balance],ROW()-ROW(PaymentSchedule3[[#Headers],[Beginning
balance]])-1)),"")</f>
        <v/>
      </c>
      <c r="E443" s="3" t="str">
        <f ca="1">IF(PaymentSchedule3[[#This Row],[Payment number]]&lt;&gt;"",ScheduledPayment,"")</f>
        <v/>
      </c>
      <c r="F44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3" s="3" t="str">
        <f ca="1">IF(PaymentSchedule3[[#This Row],[Payment number]]&lt;&gt;"",PaymentSchedule3[[#This Row],[Total
payment]]-PaymentSchedule3[[#This Row],[Interest]],"")</f>
        <v/>
      </c>
      <c r="I443" s="3" t="str">
        <f ca="1">IF(PaymentSchedule3[[#This Row],[Payment number]]&lt;&gt;"",PaymentSchedule3[[#This Row],[Beginning
balance]]*(InterestRate/PaymentsPerYear),"")</f>
        <v/>
      </c>
      <c r="J443" s="3" t="str">
        <f ca="1">IF(PaymentSchedule3[[#This Row],[Payment number]]&lt;&gt;"",IF(PaymentSchedule3[[#This Row],[Scheduled payment]]+PaymentSchedule3[[#This Row],[Extra
payment]]&lt;=PaymentSchedule3[[#This Row],[Beginning
balance]],PaymentSchedule3[[#This Row],[Beginning
balance]]-PaymentSchedule3[[#This Row],[Principal]],0),"")</f>
        <v/>
      </c>
      <c r="K443" s="3" t="str">
        <f ca="1">IF(PaymentSchedule3[[#This Row],[Payment number]]&lt;&gt;"",SUM(INDEX(PaymentSchedule3[Interest],1,1):PaymentSchedule3[[#This Row],[Interest]]),"")</f>
        <v/>
      </c>
    </row>
    <row r="444" spans="2:11" ht="21" customHeight="1" x14ac:dyDescent="0.2">
      <c r="B444" s="5" t="str">
        <f ca="1">IF(LoanIsGood,IF(ROW()-ROW(PaymentSchedule3[[#Headers],[Payment number]])&gt;ScheduledNumberOfPayments,"",ROW()-ROW(PaymentSchedule3[[#Headers],[Payment number]])),"")</f>
        <v/>
      </c>
      <c r="C444" s="9" t="str">
        <f ca="1">IF(PaymentSchedule3[[#This Row],[Payment number]]&lt;&gt;"",EOMONTH(LoanStartDate,ROW(PaymentSchedule3[[#This Row],[Payment number]])-ROW(PaymentSchedule3[[#Headers],[Payment number]])-2)+DAY(LoanStartDate),"")</f>
        <v/>
      </c>
      <c r="D444" s="3" t="str">
        <f ca="1">IF(PaymentSchedule3[[#This Row],[Payment number]]&lt;&gt;"",IF(ROW()-ROW(PaymentSchedule3[[#Headers],[Beginning
balance]])=1,LoanAmount,INDEX(PaymentSchedule3[Ending
balance],ROW()-ROW(PaymentSchedule3[[#Headers],[Beginning
balance]])-1)),"")</f>
        <v/>
      </c>
      <c r="E444" s="3" t="str">
        <f ca="1">IF(PaymentSchedule3[[#This Row],[Payment number]]&lt;&gt;"",ScheduledPayment,"")</f>
        <v/>
      </c>
      <c r="F44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4" s="3" t="str">
        <f ca="1">IF(PaymentSchedule3[[#This Row],[Payment number]]&lt;&gt;"",PaymentSchedule3[[#This Row],[Total
payment]]-PaymentSchedule3[[#This Row],[Interest]],"")</f>
        <v/>
      </c>
      <c r="I444" s="3" t="str">
        <f ca="1">IF(PaymentSchedule3[[#This Row],[Payment number]]&lt;&gt;"",PaymentSchedule3[[#This Row],[Beginning
balance]]*(InterestRate/PaymentsPerYear),"")</f>
        <v/>
      </c>
      <c r="J444" s="3" t="str">
        <f ca="1">IF(PaymentSchedule3[[#This Row],[Payment number]]&lt;&gt;"",IF(PaymentSchedule3[[#This Row],[Scheduled payment]]+PaymentSchedule3[[#This Row],[Extra
payment]]&lt;=PaymentSchedule3[[#This Row],[Beginning
balance]],PaymentSchedule3[[#This Row],[Beginning
balance]]-PaymentSchedule3[[#This Row],[Principal]],0),"")</f>
        <v/>
      </c>
      <c r="K444" s="3" t="str">
        <f ca="1">IF(PaymentSchedule3[[#This Row],[Payment number]]&lt;&gt;"",SUM(INDEX(PaymentSchedule3[Interest],1,1):PaymentSchedule3[[#This Row],[Interest]]),"")</f>
        <v/>
      </c>
    </row>
    <row r="445" spans="2:11" ht="21" customHeight="1" x14ac:dyDescent="0.2">
      <c r="B445" s="5" t="str">
        <f ca="1">IF(LoanIsGood,IF(ROW()-ROW(PaymentSchedule3[[#Headers],[Payment number]])&gt;ScheduledNumberOfPayments,"",ROW()-ROW(PaymentSchedule3[[#Headers],[Payment number]])),"")</f>
        <v/>
      </c>
      <c r="C445" s="9" t="str">
        <f ca="1">IF(PaymentSchedule3[[#This Row],[Payment number]]&lt;&gt;"",EOMONTH(LoanStartDate,ROW(PaymentSchedule3[[#This Row],[Payment number]])-ROW(PaymentSchedule3[[#Headers],[Payment number]])-2)+DAY(LoanStartDate),"")</f>
        <v/>
      </c>
      <c r="D445" s="3" t="str">
        <f ca="1">IF(PaymentSchedule3[[#This Row],[Payment number]]&lt;&gt;"",IF(ROW()-ROW(PaymentSchedule3[[#Headers],[Beginning
balance]])=1,LoanAmount,INDEX(PaymentSchedule3[Ending
balance],ROW()-ROW(PaymentSchedule3[[#Headers],[Beginning
balance]])-1)),"")</f>
        <v/>
      </c>
      <c r="E445" s="3" t="str">
        <f ca="1">IF(PaymentSchedule3[[#This Row],[Payment number]]&lt;&gt;"",ScheduledPayment,"")</f>
        <v/>
      </c>
      <c r="F44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5" s="3" t="str">
        <f ca="1">IF(PaymentSchedule3[[#This Row],[Payment number]]&lt;&gt;"",PaymentSchedule3[[#This Row],[Total
payment]]-PaymentSchedule3[[#This Row],[Interest]],"")</f>
        <v/>
      </c>
      <c r="I445" s="3" t="str">
        <f ca="1">IF(PaymentSchedule3[[#This Row],[Payment number]]&lt;&gt;"",PaymentSchedule3[[#This Row],[Beginning
balance]]*(InterestRate/PaymentsPerYear),"")</f>
        <v/>
      </c>
      <c r="J445" s="3" t="str">
        <f ca="1">IF(PaymentSchedule3[[#This Row],[Payment number]]&lt;&gt;"",IF(PaymentSchedule3[[#This Row],[Scheduled payment]]+PaymentSchedule3[[#This Row],[Extra
payment]]&lt;=PaymentSchedule3[[#This Row],[Beginning
balance]],PaymentSchedule3[[#This Row],[Beginning
balance]]-PaymentSchedule3[[#This Row],[Principal]],0),"")</f>
        <v/>
      </c>
      <c r="K445" s="3" t="str">
        <f ca="1">IF(PaymentSchedule3[[#This Row],[Payment number]]&lt;&gt;"",SUM(INDEX(PaymentSchedule3[Interest],1,1):PaymentSchedule3[[#This Row],[Interest]]),"")</f>
        <v/>
      </c>
    </row>
    <row r="446" spans="2:11" ht="21" customHeight="1" x14ac:dyDescent="0.2">
      <c r="B446" s="5" t="str">
        <f ca="1">IF(LoanIsGood,IF(ROW()-ROW(PaymentSchedule3[[#Headers],[Payment number]])&gt;ScheduledNumberOfPayments,"",ROW()-ROW(PaymentSchedule3[[#Headers],[Payment number]])),"")</f>
        <v/>
      </c>
      <c r="C446" s="9" t="str">
        <f ca="1">IF(PaymentSchedule3[[#This Row],[Payment number]]&lt;&gt;"",EOMONTH(LoanStartDate,ROW(PaymentSchedule3[[#This Row],[Payment number]])-ROW(PaymentSchedule3[[#Headers],[Payment number]])-2)+DAY(LoanStartDate),"")</f>
        <v/>
      </c>
      <c r="D446" s="3" t="str">
        <f ca="1">IF(PaymentSchedule3[[#This Row],[Payment number]]&lt;&gt;"",IF(ROW()-ROW(PaymentSchedule3[[#Headers],[Beginning
balance]])=1,LoanAmount,INDEX(PaymentSchedule3[Ending
balance],ROW()-ROW(PaymentSchedule3[[#Headers],[Beginning
balance]])-1)),"")</f>
        <v/>
      </c>
      <c r="E446" s="3" t="str">
        <f ca="1">IF(PaymentSchedule3[[#This Row],[Payment number]]&lt;&gt;"",ScheduledPayment,"")</f>
        <v/>
      </c>
      <c r="F44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6" s="3" t="str">
        <f ca="1">IF(PaymentSchedule3[[#This Row],[Payment number]]&lt;&gt;"",PaymentSchedule3[[#This Row],[Total
payment]]-PaymentSchedule3[[#This Row],[Interest]],"")</f>
        <v/>
      </c>
      <c r="I446" s="3" t="str">
        <f ca="1">IF(PaymentSchedule3[[#This Row],[Payment number]]&lt;&gt;"",PaymentSchedule3[[#This Row],[Beginning
balance]]*(InterestRate/PaymentsPerYear),"")</f>
        <v/>
      </c>
      <c r="J446" s="3" t="str">
        <f ca="1">IF(PaymentSchedule3[[#This Row],[Payment number]]&lt;&gt;"",IF(PaymentSchedule3[[#This Row],[Scheduled payment]]+PaymentSchedule3[[#This Row],[Extra
payment]]&lt;=PaymentSchedule3[[#This Row],[Beginning
balance]],PaymentSchedule3[[#This Row],[Beginning
balance]]-PaymentSchedule3[[#This Row],[Principal]],0),"")</f>
        <v/>
      </c>
      <c r="K446" s="3" t="str">
        <f ca="1">IF(PaymentSchedule3[[#This Row],[Payment number]]&lt;&gt;"",SUM(INDEX(PaymentSchedule3[Interest],1,1):PaymentSchedule3[[#This Row],[Interest]]),"")</f>
        <v/>
      </c>
    </row>
    <row r="447" spans="2:11" ht="21" customHeight="1" x14ac:dyDescent="0.2">
      <c r="B447" s="5" t="str">
        <f ca="1">IF(LoanIsGood,IF(ROW()-ROW(PaymentSchedule3[[#Headers],[Payment number]])&gt;ScheduledNumberOfPayments,"",ROW()-ROW(PaymentSchedule3[[#Headers],[Payment number]])),"")</f>
        <v/>
      </c>
      <c r="C447" s="9" t="str">
        <f ca="1">IF(PaymentSchedule3[[#This Row],[Payment number]]&lt;&gt;"",EOMONTH(LoanStartDate,ROW(PaymentSchedule3[[#This Row],[Payment number]])-ROW(PaymentSchedule3[[#Headers],[Payment number]])-2)+DAY(LoanStartDate),"")</f>
        <v/>
      </c>
      <c r="D447" s="3" t="str">
        <f ca="1">IF(PaymentSchedule3[[#This Row],[Payment number]]&lt;&gt;"",IF(ROW()-ROW(PaymentSchedule3[[#Headers],[Beginning
balance]])=1,LoanAmount,INDEX(PaymentSchedule3[Ending
balance],ROW()-ROW(PaymentSchedule3[[#Headers],[Beginning
balance]])-1)),"")</f>
        <v/>
      </c>
      <c r="E447" s="3" t="str">
        <f ca="1">IF(PaymentSchedule3[[#This Row],[Payment number]]&lt;&gt;"",ScheduledPayment,"")</f>
        <v/>
      </c>
      <c r="F44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7" s="3" t="str">
        <f ca="1">IF(PaymentSchedule3[[#This Row],[Payment number]]&lt;&gt;"",PaymentSchedule3[[#This Row],[Total
payment]]-PaymentSchedule3[[#This Row],[Interest]],"")</f>
        <v/>
      </c>
      <c r="I447" s="3" t="str">
        <f ca="1">IF(PaymentSchedule3[[#This Row],[Payment number]]&lt;&gt;"",PaymentSchedule3[[#This Row],[Beginning
balance]]*(InterestRate/PaymentsPerYear),"")</f>
        <v/>
      </c>
      <c r="J447" s="3" t="str">
        <f ca="1">IF(PaymentSchedule3[[#This Row],[Payment number]]&lt;&gt;"",IF(PaymentSchedule3[[#This Row],[Scheduled payment]]+PaymentSchedule3[[#This Row],[Extra
payment]]&lt;=PaymentSchedule3[[#This Row],[Beginning
balance]],PaymentSchedule3[[#This Row],[Beginning
balance]]-PaymentSchedule3[[#This Row],[Principal]],0),"")</f>
        <v/>
      </c>
      <c r="K447" s="3" t="str">
        <f ca="1">IF(PaymentSchedule3[[#This Row],[Payment number]]&lt;&gt;"",SUM(INDEX(PaymentSchedule3[Interest],1,1):PaymentSchedule3[[#This Row],[Interest]]),"")</f>
        <v/>
      </c>
    </row>
    <row r="448" spans="2:11" ht="21" customHeight="1" x14ac:dyDescent="0.2">
      <c r="B448" s="5" t="str">
        <f ca="1">IF(LoanIsGood,IF(ROW()-ROW(PaymentSchedule3[[#Headers],[Payment number]])&gt;ScheduledNumberOfPayments,"",ROW()-ROW(PaymentSchedule3[[#Headers],[Payment number]])),"")</f>
        <v/>
      </c>
      <c r="C448" s="9" t="str">
        <f ca="1">IF(PaymentSchedule3[[#This Row],[Payment number]]&lt;&gt;"",EOMONTH(LoanStartDate,ROW(PaymentSchedule3[[#This Row],[Payment number]])-ROW(PaymentSchedule3[[#Headers],[Payment number]])-2)+DAY(LoanStartDate),"")</f>
        <v/>
      </c>
      <c r="D448" s="3" t="str">
        <f ca="1">IF(PaymentSchedule3[[#This Row],[Payment number]]&lt;&gt;"",IF(ROW()-ROW(PaymentSchedule3[[#Headers],[Beginning
balance]])=1,LoanAmount,INDEX(PaymentSchedule3[Ending
balance],ROW()-ROW(PaymentSchedule3[[#Headers],[Beginning
balance]])-1)),"")</f>
        <v/>
      </c>
      <c r="E448" s="3" t="str">
        <f ca="1">IF(PaymentSchedule3[[#This Row],[Payment number]]&lt;&gt;"",ScheduledPayment,"")</f>
        <v/>
      </c>
      <c r="F44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8" s="3" t="str">
        <f ca="1">IF(PaymentSchedule3[[#This Row],[Payment number]]&lt;&gt;"",PaymentSchedule3[[#This Row],[Total
payment]]-PaymentSchedule3[[#This Row],[Interest]],"")</f>
        <v/>
      </c>
      <c r="I448" s="3" t="str">
        <f ca="1">IF(PaymentSchedule3[[#This Row],[Payment number]]&lt;&gt;"",PaymentSchedule3[[#This Row],[Beginning
balance]]*(InterestRate/PaymentsPerYear),"")</f>
        <v/>
      </c>
      <c r="J448" s="3" t="str">
        <f ca="1">IF(PaymentSchedule3[[#This Row],[Payment number]]&lt;&gt;"",IF(PaymentSchedule3[[#This Row],[Scheduled payment]]+PaymentSchedule3[[#This Row],[Extra
payment]]&lt;=PaymentSchedule3[[#This Row],[Beginning
balance]],PaymentSchedule3[[#This Row],[Beginning
balance]]-PaymentSchedule3[[#This Row],[Principal]],0),"")</f>
        <v/>
      </c>
      <c r="K448" s="3" t="str">
        <f ca="1">IF(PaymentSchedule3[[#This Row],[Payment number]]&lt;&gt;"",SUM(INDEX(PaymentSchedule3[Interest],1,1):PaymentSchedule3[[#This Row],[Interest]]),"")</f>
        <v/>
      </c>
    </row>
    <row r="449" spans="2:11" ht="21" customHeight="1" x14ac:dyDescent="0.2">
      <c r="B449" s="5" t="str">
        <f ca="1">IF(LoanIsGood,IF(ROW()-ROW(PaymentSchedule3[[#Headers],[Payment number]])&gt;ScheduledNumberOfPayments,"",ROW()-ROW(PaymentSchedule3[[#Headers],[Payment number]])),"")</f>
        <v/>
      </c>
      <c r="C449" s="9" t="str">
        <f ca="1">IF(PaymentSchedule3[[#This Row],[Payment number]]&lt;&gt;"",EOMONTH(LoanStartDate,ROW(PaymentSchedule3[[#This Row],[Payment number]])-ROW(PaymentSchedule3[[#Headers],[Payment number]])-2)+DAY(LoanStartDate),"")</f>
        <v/>
      </c>
      <c r="D449" s="3" t="str">
        <f ca="1">IF(PaymentSchedule3[[#This Row],[Payment number]]&lt;&gt;"",IF(ROW()-ROW(PaymentSchedule3[[#Headers],[Beginning
balance]])=1,LoanAmount,INDEX(PaymentSchedule3[Ending
balance],ROW()-ROW(PaymentSchedule3[[#Headers],[Beginning
balance]])-1)),"")</f>
        <v/>
      </c>
      <c r="E449" s="3" t="str">
        <f ca="1">IF(PaymentSchedule3[[#This Row],[Payment number]]&lt;&gt;"",ScheduledPayment,"")</f>
        <v/>
      </c>
      <c r="F44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9" s="3" t="str">
        <f ca="1">IF(PaymentSchedule3[[#This Row],[Payment number]]&lt;&gt;"",PaymentSchedule3[[#This Row],[Total
payment]]-PaymentSchedule3[[#This Row],[Interest]],"")</f>
        <v/>
      </c>
      <c r="I449" s="3" t="str">
        <f ca="1">IF(PaymentSchedule3[[#This Row],[Payment number]]&lt;&gt;"",PaymentSchedule3[[#This Row],[Beginning
balance]]*(InterestRate/PaymentsPerYear),"")</f>
        <v/>
      </c>
      <c r="J449" s="3" t="str">
        <f ca="1">IF(PaymentSchedule3[[#This Row],[Payment number]]&lt;&gt;"",IF(PaymentSchedule3[[#This Row],[Scheduled payment]]+PaymentSchedule3[[#This Row],[Extra
payment]]&lt;=PaymentSchedule3[[#This Row],[Beginning
balance]],PaymentSchedule3[[#This Row],[Beginning
balance]]-PaymentSchedule3[[#This Row],[Principal]],0),"")</f>
        <v/>
      </c>
      <c r="K449" s="3" t="str">
        <f ca="1">IF(PaymentSchedule3[[#This Row],[Payment number]]&lt;&gt;"",SUM(INDEX(PaymentSchedule3[Interest],1,1):PaymentSchedule3[[#This Row],[Interest]]),"")</f>
        <v/>
      </c>
    </row>
    <row r="450" spans="2:11" ht="21" customHeight="1" x14ac:dyDescent="0.2">
      <c r="B450" s="5" t="str">
        <f ca="1">IF(LoanIsGood,IF(ROW()-ROW(PaymentSchedule3[[#Headers],[Payment number]])&gt;ScheduledNumberOfPayments,"",ROW()-ROW(PaymentSchedule3[[#Headers],[Payment number]])),"")</f>
        <v/>
      </c>
      <c r="C450" s="9" t="str">
        <f ca="1">IF(PaymentSchedule3[[#This Row],[Payment number]]&lt;&gt;"",EOMONTH(LoanStartDate,ROW(PaymentSchedule3[[#This Row],[Payment number]])-ROW(PaymentSchedule3[[#Headers],[Payment number]])-2)+DAY(LoanStartDate),"")</f>
        <v/>
      </c>
      <c r="D450" s="3" t="str">
        <f ca="1">IF(PaymentSchedule3[[#This Row],[Payment number]]&lt;&gt;"",IF(ROW()-ROW(PaymentSchedule3[[#Headers],[Beginning
balance]])=1,LoanAmount,INDEX(PaymentSchedule3[Ending
balance],ROW()-ROW(PaymentSchedule3[[#Headers],[Beginning
balance]])-1)),"")</f>
        <v/>
      </c>
      <c r="E450" s="3" t="str">
        <f ca="1">IF(PaymentSchedule3[[#This Row],[Payment number]]&lt;&gt;"",ScheduledPayment,"")</f>
        <v/>
      </c>
      <c r="F45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0" s="3" t="str">
        <f ca="1">IF(PaymentSchedule3[[#This Row],[Payment number]]&lt;&gt;"",PaymentSchedule3[[#This Row],[Total
payment]]-PaymentSchedule3[[#This Row],[Interest]],"")</f>
        <v/>
      </c>
      <c r="I450" s="3" t="str">
        <f ca="1">IF(PaymentSchedule3[[#This Row],[Payment number]]&lt;&gt;"",PaymentSchedule3[[#This Row],[Beginning
balance]]*(InterestRate/PaymentsPerYear),"")</f>
        <v/>
      </c>
      <c r="J450" s="3" t="str">
        <f ca="1">IF(PaymentSchedule3[[#This Row],[Payment number]]&lt;&gt;"",IF(PaymentSchedule3[[#This Row],[Scheduled payment]]+PaymentSchedule3[[#This Row],[Extra
payment]]&lt;=PaymentSchedule3[[#This Row],[Beginning
balance]],PaymentSchedule3[[#This Row],[Beginning
balance]]-PaymentSchedule3[[#This Row],[Principal]],0),"")</f>
        <v/>
      </c>
      <c r="K450" s="3" t="str">
        <f ca="1">IF(PaymentSchedule3[[#This Row],[Payment number]]&lt;&gt;"",SUM(INDEX(PaymentSchedule3[Interest],1,1):PaymentSchedule3[[#This Row],[Interest]]),"")</f>
        <v/>
      </c>
    </row>
    <row r="451" spans="2:11" ht="21" customHeight="1" x14ac:dyDescent="0.2">
      <c r="B451" s="5" t="str">
        <f ca="1">IF(LoanIsGood,IF(ROW()-ROW(PaymentSchedule3[[#Headers],[Payment number]])&gt;ScheduledNumberOfPayments,"",ROW()-ROW(PaymentSchedule3[[#Headers],[Payment number]])),"")</f>
        <v/>
      </c>
      <c r="C451" s="9" t="str">
        <f ca="1">IF(PaymentSchedule3[[#This Row],[Payment number]]&lt;&gt;"",EOMONTH(LoanStartDate,ROW(PaymentSchedule3[[#This Row],[Payment number]])-ROW(PaymentSchedule3[[#Headers],[Payment number]])-2)+DAY(LoanStartDate),"")</f>
        <v/>
      </c>
      <c r="D451" s="3" t="str">
        <f ca="1">IF(PaymentSchedule3[[#This Row],[Payment number]]&lt;&gt;"",IF(ROW()-ROW(PaymentSchedule3[[#Headers],[Beginning
balance]])=1,LoanAmount,INDEX(PaymentSchedule3[Ending
balance],ROW()-ROW(PaymentSchedule3[[#Headers],[Beginning
balance]])-1)),"")</f>
        <v/>
      </c>
      <c r="E451" s="3" t="str">
        <f ca="1">IF(PaymentSchedule3[[#This Row],[Payment number]]&lt;&gt;"",ScheduledPayment,"")</f>
        <v/>
      </c>
      <c r="F45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1" s="3" t="str">
        <f ca="1">IF(PaymentSchedule3[[#This Row],[Payment number]]&lt;&gt;"",PaymentSchedule3[[#This Row],[Total
payment]]-PaymentSchedule3[[#This Row],[Interest]],"")</f>
        <v/>
      </c>
      <c r="I451" s="3" t="str">
        <f ca="1">IF(PaymentSchedule3[[#This Row],[Payment number]]&lt;&gt;"",PaymentSchedule3[[#This Row],[Beginning
balance]]*(InterestRate/PaymentsPerYear),"")</f>
        <v/>
      </c>
      <c r="J451" s="3" t="str">
        <f ca="1">IF(PaymentSchedule3[[#This Row],[Payment number]]&lt;&gt;"",IF(PaymentSchedule3[[#This Row],[Scheduled payment]]+PaymentSchedule3[[#This Row],[Extra
payment]]&lt;=PaymentSchedule3[[#This Row],[Beginning
balance]],PaymentSchedule3[[#This Row],[Beginning
balance]]-PaymentSchedule3[[#This Row],[Principal]],0),"")</f>
        <v/>
      </c>
      <c r="K451" s="3" t="str">
        <f ca="1">IF(PaymentSchedule3[[#This Row],[Payment number]]&lt;&gt;"",SUM(INDEX(PaymentSchedule3[Interest],1,1):PaymentSchedule3[[#This Row],[Interest]]),"")</f>
        <v/>
      </c>
    </row>
    <row r="452" spans="2:11" ht="21" customHeight="1" x14ac:dyDescent="0.2">
      <c r="B452" s="5" t="str">
        <f ca="1">IF(LoanIsGood,IF(ROW()-ROW(PaymentSchedule3[[#Headers],[Payment number]])&gt;ScheduledNumberOfPayments,"",ROW()-ROW(PaymentSchedule3[[#Headers],[Payment number]])),"")</f>
        <v/>
      </c>
      <c r="C452" s="9" t="str">
        <f ca="1">IF(PaymentSchedule3[[#This Row],[Payment number]]&lt;&gt;"",EOMONTH(LoanStartDate,ROW(PaymentSchedule3[[#This Row],[Payment number]])-ROW(PaymentSchedule3[[#Headers],[Payment number]])-2)+DAY(LoanStartDate),"")</f>
        <v/>
      </c>
      <c r="D452" s="3" t="str">
        <f ca="1">IF(PaymentSchedule3[[#This Row],[Payment number]]&lt;&gt;"",IF(ROW()-ROW(PaymentSchedule3[[#Headers],[Beginning
balance]])=1,LoanAmount,INDEX(PaymentSchedule3[Ending
balance],ROW()-ROW(PaymentSchedule3[[#Headers],[Beginning
balance]])-1)),"")</f>
        <v/>
      </c>
      <c r="E452" s="3" t="str">
        <f ca="1">IF(PaymentSchedule3[[#This Row],[Payment number]]&lt;&gt;"",ScheduledPayment,"")</f>
        <v/>
      </c>
      <c r="F45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2" s="3" t="str">
        <f ca="1">IF(PaymentSchedule3[[#This Row],[Payment number]]&lt;&gt;"",PaymentSchedule3[[#This Row],[Total
payment]]-PaymentSchedule3[[#This Row],[Interest]],"")</f>
        <v/>
      </c>
      <c r="I452" s="3" t="str">
        <f ca="1">IF(PaymentSchedule3[[#This Row],[Payment number]]&lt;&gt;"",PaymentSchedule3[[#This Row],[Beginning
balance]]*(InterestRate/PaymentsPerYear),"")</f>
        <v/>
      </c>
      <c r="J452" s="3" t="str">
        <f ca="1">IF(PaymentSchedule3[[#This Row],[Payment number]]&lt;&gt;"",IF(PaymentSchedule3[[#This Row],[Scheduled payment]]+PaymentSchedule3[[#This Row],[Extra
payment]]&lt;=PaymentSchedule3[[#This Row],[Beginning
balance]],PaymentSchedule3[[#This Row],[Beginning
balance]]-PaymentSchedule3[[#This Row],[Principal]],0),"")</f>
        <v/>
      </c>
      <c r="K452" s="3" t="str">
        <f ca="1">IF(PaymentSchedule3[[#This Row],[Payment number]]&lt;&gt;"",SUM(INDEX(PaymentSchedule3[Interest],1,1):PaymentSchedule3[[#This Row],[Interest]]),"")</f>
        <v/>
      </c>
    </row>
    <row r="453" spans="2:11" ht="21" customHeight="1" x14ac:dyDescent="0.2">
      <c r="B453" s="5" t="str">
        <f ca="1">IF(LoanIsGood,IF(ROW()-ROW(PaymentSchedule3[[#Headers],[Payment number]])&gt;ScheduledNumberOfPayments,"",ROW()-ROW(PaymentSchedule3[[#Headers],[Payment number]])),"")</f>
        <v/>
      </c>
      <c r="C453" s="9" t="str">
        <f ca="1">IF(PaymentSchedule3[[#This Row],[Payment number]]&lt;&gt;"",EOMONTH(LoanStartDate,ROW(PaymentSchedule3[[#This Row],[Payment number]])-ROW(PaymentSchedule3[[#Headers],[Payment number]])-2)+DAY(LoanStartDate),"")</f>
        <v/>
      </c>
      <c r="D453" s="3" t="str">
        <f ca="1">IF(PaymentSchedule3[[#This Row],[Payment number]]&lt;&gt;"",IF(ROW()-ROW(PaymentSchedule3[[#Headers],[Beginning
balance]])=1,LoanAmount,INDEX(PaymentSchedule3[Ending
balance],ROW()-ROW(PaymentSchedule3[[#Headers],[Beginning
balance]])-1)),"")</f>
        <v/>
      </c>
      <c r="E453" s="3" t="str">
        <f ca="1">IF(PaymentSchedule3[[#This Row],[Payment number]]&lt;&gt;"",ScheduledPayment,"")</f>
        <v/>
      </c>
      <c r="F45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3" s="3" t="str">
        <f ca="1">IF(PaymentSchedule3[[#This Row],[Payment number]]&lt;&gt;"",PaymentSchedule3[[#This Row],[Total
payment]]-PaymentSchedule3[[#This Row],[Interest]],"")</f>
        <v/>
      </c>
      <c r="I453" s="3" t="str">
        <f ca="1">IF(PaymentSchedule3[[#This Row],[Payment number]]&lt;&gt;"",PaymentSchedule3[[#This Row],[Beginning
balance]]*(InterestRate/PaymentsPerYear),"")</f>
        <v/>
      </c>
      <c r="J453" s="3" t="str">
        <f ca="1">IF(PaymentSchedule3[[#This Row],[Payment number]]&lt;&gt;"",IF(PaymentSchedule3[[#This Row],[Scheduled payment]]+PaymentSchedule3[[#This Row],[Extra
payment]]&lt;=PaymentSchedule3[[#This Row],[Beginning
balance]],PaymentSchedule3[[#This Row],[Beginning
balance]]-PaymentSchedule3[[#This Row],[Principal]],0),"")</f>
        <v/>
      </c>
      <c r="K453" s="3" t="str">
        <f ca="1">IF(PaymentSchedule3[[#This Row],[Payment number]]&lt;&gt;"",SUM(INDEX(PaymentSchedule3[Interest],1,1):PaymentSchedule3[[#This Row],[Interest]]),"")</f>
        <v/>
      </c>
    </row>
    <row r="454" spans="2:11" ht="21" customHeight="1" x14ac:dyDescent="0.2">
      <c r="B454" s="5" t="str">
        <f ca="1">IF(LoanIsGood,IF(ROW()-ROW(PaymentSchedule3[[#Headers],[Payment number]])&gt;ScheduledNumberOfPayments,"",ROW()-ROW(PaymentSchedule3[[#Headers],[Payment number]])),"")</f>
        <v/>
      </c>
      <c r="C454" s="9" t="str">
        <f ca="1">IF(PaymentSchedule3[[#This Row],[Payment number]]&lt;&gt;"",EOMONTH(LoanStartDate,ROW(PaymentSchedule3[[#This Row],[Payment number]])-ROW(PaymentSchedule3[[#Headers],[Payment number]])-2)+DAY(LoanStartDate),"")</f>
        <v/>
      </c>
      <c r="D454" s="3" t="str">
        <f ca="1">IF(PaymentSchedule3[[#This Row],[Payment number]]&lt;&gt;"",IF(ROW()-ROW(PaymentSchedule3[[#Headers],[Beginning
balance]])=1,LoanAmount,INDEX(PaymentSchedule3[Ending
balance],ROW()-ROW(PaymentSchedule3[[#Headers],[Beginning
balance]])-1)),"")</f>
        <v/>
      </c>
      <c r="E454" s="3" t="str">
        <f ca="1">IF(PaymentSchedule3[[#This Row],[Payment number]]&lt;&gt;"",ScheduledPayment,"")</f>
        <v/>
      </c>
      <c r="F45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4" s="3" t="str">
        <f ca="1">IF(PaymentSchedule3[[#This Row],[Payment number]]&lt;&gt;"",PaymentSchedule3[[#This Row],[Total
payment]]-PaymentSchedule3[[#This Row],[Interest]],"")</f>
        <v/>
      </c>
      <c r="I454" s="3" t="str">
        <f ca="1">IF(PaymentSchedule3[[#This Row],[Payment number]]&lt;&gt;"",PaymentSchedule3[[#This Row],[Beginning
balance]]*(InterestRate/PaymentsPerYear),"")</f>
        <v/>
      </c>
      <c r="J454" s="3" t="str">
        <f ca="1">IF(PaymentSchedule3[[#This Row],[Payment number]]&lt;&gt;"",IF(PaymentSchedule3[[#This Row],[Scheduled payment]]+PaymentSchedule3[[#This Row],[Extra
payment]]&lt;=PaymentSchedule3[[#This Row],[Beginning
balance]],PaymentSchedule3[[#This Row],[Beginning
balance]]-PaymentSchedule3[[#This Row],[Principal]],0),"")</f>
        <v/>
      </c>
      <c r="K454" s="3" t="str">
        <f ca="1">IF(PaymentSchedule3[[#This Row],[Payment number]]&lt;&gt;"",SUM(INDEX(PaymentSchedule3[Interest],1,1):PaymentSchedule3[[#This Row],[Interest]]),"")</f>
        <v/>
      </c>
    </row>
    <row r="455" spans="2:11" ht="21" customHeight="1" x14ac:dyDescent="0.2">
      <c r="B455" s="5" t="str">
        <f ca="1">IF(LoanIsGood,IF(ROW()-ROW(PaymentSchedule3[[#Headers],[Payment number]])&gt;ScheduledNumberOfPayments,"",ROW()-ROW(PaymentSchedule3[[#Headers],[Payment number]])),"")</f>
        <v/>
      </c>
      <c r="C455" s="9" t="str">
        <f ca="1">IF(PaymentSchedule3[[#This Row],[Payment number]]&lt;&gt;"",EOMONTH(LoanStartDate,ROW(PaymentSchedule3[[#This Row],[Payment number]])-ROW(PaymentSchedule3[[#Headers],[Payment number]])-2)+DAY(LoanStartDate),"")</f>
        <v/>
      </c>
      <c r="D455" s="3" t="str">
        <f ca="1">IF(PaymentSchedule3[[#This Row],[Payment number]]&lt;&gt;"",IF(ROW()-ROW(PaymentSchedule3[[#Headers],[Beginning
balance]])=1,LoanAmount,INDEX(PaymentSchedule3[Ending
balance],ROW()-ROW(PaymentSchedule3[[#Headers],[Beginning
balance]])-1)),"")</f>
        <v/>
      </c>
      <c r="E455" s="3" t="str">
        <f ca="1">IF(PaymentSchedule3[[#This Row],[Payment number]]&lt;&gt;"",ScheduledPayment,"")</f>
        <v/>
      </c>
      <c r="F45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5" s="3" t="str">
        <f ca="1">IF(PaymentSchedule3[[#This Row],[Payment number]]&lt;&gt;"",PaymentSchedule3[[#This Row],[Total
payment]]-PaymentSchedule3[[#This Row],[Interest]],"")</f>
        <v/>
      </c>
      <c r="I455" s="3" t="str">
        <f ca="1">IF(PaymentSchedule3[[#This Row],[Payment number]]&lt;&gt;"",PaymentSchedule3[[#This Row],[Beginning
balance]]*(InterestRate/PaymentsPerYear),"")</f>
        <v/>
      </c>
      <c r="J455" s="3" t="str">
        <f ca="1">IF(PaymentSchedule3[[#This Row],[Payment number]]&lt;&gt;"",IF(PaymentSchedule3[[#This Row],[Scheduled payment]]+PaymentSchedule3[[#This Row],[Extra
payment]]&lt;=PaymentSchedule3[[#This Row],[Beginning
balance]],PaymentSchedule3[[#This Row],[Beginning
balance]]-PaymentSchedule3[[#This Row],[Principal]],0),"")</f>
        <v/>
      </c>
      <c r="K455" s="3" t="str">
        <f ca="1">IF(PaymentSchedule3[[#This Row],[Payment number]]&lt;&gt;"",SUM(INDEX(PaymentSchedule3[Interest],1,1):PaymentSchedule3[[#This Row],[Interest]]),"")</f>
        <v/>
      </c>
    </row>
    <row r="456" spans="2:11" ht="21" customHeight="1" x14ac:dyDescent="0.2">
      <c r="B456" s="5" t="str">
        <f ca="1">IF(LoanIsGood,IF(ROW()-ROW(PaymentSchedule3[[#Headers],[Payment number]])&gt;ScheduledNumberOfPayments,"",ROW()-ROW(PaymentSchedule3[[#Headers],[Payment number]])),"")</f>
        <v/>
      </c>
      <c r="C456" s="9" t="str">
        <f ca="1">IF(PaymentSchedule3[[#This Row],[Payment number]]&lt;&gt;"",EOMONTH(LoanStartDate,ROW(PaymentSchedule3[[#This Row],[Payment number]])-ROW(PaymentSchedule3[[#Headers],[Payment number]])-2)+DAY(LoanStartDate),"")</f>
        <v/>
      </c>
      <c r="D456" s="3" t="str">
        <f ca="1">IF(PaymentSchedule3[[#This Row],[Payment number]]&lt;&gt;"",IF(ROW()-ROW(PaymentSchedule3[[#Headers],[Beginning
balance]])=1,LoanAmount,INDEX(PaymentSchedule3[Ending
balance],ROW()-ROW(PaymentSchedule3[[#Headers],[Beginning
balance]])-1)),"")</f>
        <v/>
      </c>
      <c r="E456" s="3" t="str">
        <f ca="1">IF(PaymentSchedule3[[#This Row],[Payment number]]&lt;&gt;"",ScheduledPayment,"")</f>
        <v/>
      </c>
      <c r="F45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6" s="3" t="str">
        <f ca="1">IF(PaymentSchedule3[[#This Row],[Payment number]]&lt;&gt;"",PaymentSchedule3[[#This Row],[Total
payment]]-PaymentSchedule3[[#This Row],[Interest]],"")</f>
        <v/>
      </c>
      <c r="I456" s="3" t="str">
        <f ca="1">IF(PaymentSchedule3[[#This Row],[Payment number]]&lt;&gt;"",PaymentSchedule3[[#This Row],[Beginning
balance]]*(InterestRate/PaymentsPerYear),"")</f>
        <v/>
      </c>
      <c r="J456" s="3" t="str">
        <f ca="1">IF(PaymentSchedule3[[#This Row],[Payment number]]&lt;&gt;"",IF(PaymentSchedule3[[#This Row],[Scheduled payment]]+PaymentSchedule3[[#This Row],[Extra
payment]]&lt;=PaymentSchedule3[[#This Row],[Beginning
balance]],PaymentSchedule3[[#This Row],[Beginning
balance]]-PaymentSchedule3[[#This Row],[Principal]],0),"")</f>
        <v/>
      </c>
      <c r="K456" s="3" t="str">
        <f ca="1">IF(PaymentSchedule3[[#This Row],[Payment number]]&lt;&gt;"",SUM(INDEX(PaymentSchedule3[Interest],1,1):PaymentSchedule3[[#This Row],[Interest]]),"")</f>
        <v/>
      </c>
    </row>
    <row r="457" spans="2:11" ht="21" customHeight="1" x14ac:dyDescent="0.2">
      <c r="B457" s="5" t="str">
        <f ca="1">IF(LoanIsGood,IF(ROW()-ROW(PaymentSchedule3[[#Headers],[Payment number]])&gt;ScheduledNumberOfPayments,"",ROW()-ROW(PaymentSchedule3[[#Headers],[Payment number]])),"")</f>
        <v/>
      </c>
      <c r="C457" s="9" t="str">
        <f ca="1">IF(PaymentSchedule3[[#This Row],[Payment number]]&lt;&gt;"",EOMONTH(LoanStartDate,ROW(PaymentSchedule3[[#This Row],[Payment number]])-ROW(PaymentSchedule3[[#Headers],[Payment number]])-2)+DAY(LoanStartDate),"")</f>
        <v/>
      </c>
      <c r="D457" s="3" t="str">
        <f ca="1">IF(PaymentSchedule3[[#This Row],[Payment number]]&lt;&gt;"",IF(ROW()-ROW(PaymentSchedule3[[#Headers],[Beginning
balance]])=1,LoanAmount,INDEX(PaymentSchedule3[Ending
balance],ROW()-ROW(PaymentSchedule3[[#Headers],[Beginning
balance]])-1)),"")</f>
        <v/>
      </c>
      <c r="E457" s="3" t="str">
        <f ca="1">IF(PaymentSchedule3[[#This Row],[Payment number]]&lt;&gt;"",ScheduledPayment,"")</f>
        <v/>
      </c>
      <c r="F45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7" s="3" t="str">
        <f ca="1">IF(PaymentSchedule3[[#This Row],[Payment number]]&lt;&gt;"",PaymentSchedule3[[#This Row],[Total
payment]]-PaymentSchedule3[[#This Row],[Interest]],"")</f>
        <v/>
      </c>
      <c r="I457" s="3" t="str">
        <f ca="1">IF(PaymentSchedule3[[#This Row],[Payment number]]&lt;&gt;"",PaymentSchedule3[[#This Row],[Beginning
balance]]*(InterestRate/PaymentsPerYear),"")</f>
        <v/>
      </c>
      <c r="J457" s="3" t="str">
        <f ca="1">IF(PaymentSchedule3[[#This Row],[Payment number]]&lt;&gt;"",IF(PaymentSchedule3[[#This Row],[Scheduled payment]]+PaymentSchedule3[[#This Row],[Extra
payment]]&lt;=PaymentSchedule3[[#This Row],[Beginning
balance]],PaymentSchedule3[[#This Row],[Beginning
balance]]-PaymentSchedule3[[#This Row],[Principal]],0),"")</f>
        <v/>
      </c>
      <c r="K457" s="3" t="str">
        <f ca="1">IF(PaymentSchedule3[[#This Row],[Payment number]]&lt;&gt;"",SUM(INDEX(PaymentSchedule3[Interest],1,1):PaymentSchedule3[[#This Row],[Interest]]),"")</f>
        <v/>
      </c>
    </row>
    <row r="458" spans="2:11" ht="21" customHeight="1" x14ac:dyDescent="0.2">
      <c r="B458" s="5" t="str">
        <f ca="1">IF(LoanIsGood,IF(ROW()-ROW(PaymentSchedule3[[#Headers],[Payment number]])&gt;ScheduledNumberOfPayments,"",ROW()-ROW(PaymentSchedule3[[#Headers],[Payment number]])),"")</f>
        <v/>
      </c>
      <c r="C458" s="9" t="str">
        <f ca="1">IF(PaymentSchedule3[[#This Row],[Payment number]]&lt;&gt;"",EOMONTH(LoanStartDate,ROW(PaymentSchedule3[[#This Row],[Payment number]])-ROW(PaymentSchedule3[[#Headers],[Payment number]])-2)+DAY(LoanStartDate),"")</f>
        <v/>
      </c>
      <c r="D458" s="3" t="str">
        <f ca="1">IF(PaymentSchedule3[[#This Row],[Payment number]]&lt;&gt;"",IF(ROW()-ROW(PaymentSchedule3[[#Headers],[Beginning
balance]])=1,LoanAmount,INDEX(PaymentSchedule3[Ending
balance],ROW()-ROW(PaymentSchedule3[[#Headers],[Beginning
balance]])-1)),"")</f>
        <v/>
      </c>
      <c r="E458" s="3" t="str">
        <f ca="1">IF(PaymentSchedule3[[#This Row],[Payment number]]&lt;&gt;"",ScheduledPayment,"")</f>
        <v/>
      </c>
      <c r="F45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8" s="3" t="str">
        <f ca="1">IF(PaymentSchedule3[[#This Row],[Payment number]]&lt;&gt;"",PaymentSchedule3[[#This Row],[Total
payment]]-PaymentSchedule3[[#This Row],[Interest]],"")</f>
        <v/>
      </c>
      <c r="I458" s="3" t="str">
        <f ca="1">IF(PaymentSchedule3[[#This Row],[Payment number]]&lt;&gt;"",PaymentSchedule3[[#This Row],[Beginning
balance]]*(InterestRate/PaymentsPerYear),"")</f>
        <v/>
      </c>
      <c r="J458" s="3" t="str">
        <f ca="1">IF(PaymentSchedule3[[#This Row],[Payment number]]&lt;&gt;"",IF(PaymentSchedule3[[#This Row],[Scheduled payment]]+PaymentSchedule3[[#This Row],[Extra
payment]]&lt;=PaymentSchedule3[[#This Row],[Beginning
balance]],PaymentSchedule3[[#This Row],[Beginning
balance]]-PaymentSchedule3[[#This Row],[Principal]],0),"")</f>
        <v/>
      </c>
      <c r="K458" s="3" t="str">
        <f ca="1">IF(PaymentSchedule3[[#This Row],[Payment number]]&lt;&gt;"",SUM(INDEX(PaymentSchedule3[Interest],1,1):PaymentSchedule3[[#This Row],[Interest]]),"")</f>
        <v/>
      </c>
    </row>
    <row r="459" spans="2:11" ht="21" customHeight="1" x14ac:dyDescent="0.2">
      <c r="B459" s="5" t="str">
        <f ca="1">IF(LoanIsGood,IF(ROW()-ROW(PaymentSchedule3[[#Headers],[Payment number]])&gt;ScheduledNumberOfPayments,"",ROW()-ROW(PaymentSchedule3[[#Headers],[Payment number]])),"")</f>
        <v/>
      </c>
      <c r="C459" s="9" t="str">
        <f ca="1">IF(PaymentSchedule3[[#This Row],[Payment number]]&lt;&gt;"",EOMONTH(LoanStartDate,ROW(PaymentSchedule3[[#This Row],[Payment number]])-ROW(PaymentSchedule3[[#Headers],[Payment number]])-2)+DAY(LoanStartDate),"")</f>
        <v/>
      </c>
      <c r="D459" s="3" t="str">
        <f ca="1">IF(PaymentSchedule3[[#This Row],[Payment number]]&lt;&gt;"",IF(ROW()-ROW(PaymentSchedule3[[#Headers],[Beginning
balance]])=1,LoanAmount,INDEX(PaymentSchedule3[Ending
balance],ROW()-ROW(PaymentSchedule3[[#Headers],[Beginning
balance]])-1)),"")</f>
        <v/>
      </c>
      <c r="E459" s="3" t="str">
        <f ca="1">IF(PaymentSchedule3[[#This Row],[Payment number]]&lt;&gt;"",ScheduledPayment,"")</f>
        <v/>
      </c>
      <c r="F45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9" s="3" t="str">
        <f ca="1">IF(PaymentSchedule3[[#This Row],[Payment number]]&lt;&gt;"",PaymentSchedule3[[#This Row],[Total
payment]]-PaymentSchedule3[[#This Row],[Interest]],"")</f>
        <v/>
      </c>
      <c r="I459" s="3" t="str">
        <f ca="1">IF(PaymentSchedule3[[#This Row],[Payment number]]&lt;&gt;"",PaymentSchedule3[[#This Row],[Beginning
balance]]*(InterestRate/PaymentsPerYear),"")</f>
        <v/>
      </c>
      <c r="J459" s="3" t="str">
        <f ca="1">IF(PaymentSchedule3[[#This Row],[Payment number]]&lt;&gt;"",IF(PaymentSchedule3[[#This Row],[Scheduled payment]]+PaymentSchedule3[[#This Row],[Extra
payment]]&lt;=PaymentSchedule3[[#This Row],[Beginning
balance]],PaymentSchedule3[[#This Row],[Beginning
balance]]-PaymentSchedule3[[#This Row],[Principal]],0),"")</f>
        <v/>
      </c>
      <c r="K459" s="3" t="str">
        <f ca="1">IF(PaymentSchedule3[[#This Row],[Payment number]]&lt;&gt;"",SUM(INDEX(PaymentSchedule3[Interest],1,1):PaymentSchedule3[[#This Row],[Interest]]),"")</f>
        <v/>
      </c>
    </row>
    <row r="460" spans="2:11" ht="21" customHeight="1" x14ac:dyDescent="0.2">
      <c r="B460" s="5" t="str">
        <f ca="1">IF(LoanIsGood,IF(ROW()-ROW(PaymentSchedule3[[#Headers],[Payment number]])&gt;ScheduledNumberOfPayments,"",ROW()-ROW(PaymentSchedule3[[#Headers],[Payment number]])),"")</f>
        <v/>
      </c>
      <c r="C460" s="9" t="str">
        <f ca="1">IF(PaymentSchedule3[[#This Row],[Payment number]]&lt;&gt;"",EOMONTH(LoanStartDate,ROW(PaymentSchedule3[[#This Row],[Payment number]])-ROW(PaymentSchedule3[[#Headers],[Payment number]])-2)+DAY(LoanStartDate),"")</f>
        <v/>
      </c>
      <c r="D460" s="3" t="str">
        <f ca="1">IF(PaymentSchedule3[[#This Row],[Payment number]]&lt;&gt;"",IF(ROW()-ROW(PaymentSchedule3[[#Headers],[Beginning
balance]])=1,LoanAmount,INDEX(PaymentSchedule3[Ending
balance],ROW()-ROW(PaymentSchedule3[[#Headers],[Beginning
balance]])-1)),"")</f>
        <v/>
      </c>
      <c r="E460" s="3" t="str">
        <f ca="1">IF(PaymentSchedule3[[#This Row],[Payment number]]&lt;&gt;"",ScheduledPayment,"")</f>
        <v/>
      </c>
      <c r="F46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0" s="3" t="str">
        <f ca="1">IF(PaymentSchedule3[[#This Row],[Payment number]]&lt;&gt;"",PaymentSchedule3[[#This Row],[Total
payment]]-PaymentSchedule3[[#This Row],[Interest]],"")</f>
        <v/>
      </c>
      <c r="I460" s="3" t="str">
        <f ca="1">IF(PaymentSchedule3[[#This Row],[Payment number]]&lt;&gt;"",PaymentSchedule3[[#This Row],[Beginning
balance]]*(InterestRate/PaymentsPerYear),"")</f>
        <v/>
      </c>
      <c r="J460" s="3" t="str">
        <f ca="1">IF(PaymentSchedule3[[#This Row],[Payment number]]&lt;&gt;"",IF(PaymentSchedule3[[#This Row],[Scheduled payment]]+PaymentSchedule3[[#This Row],[Extra
payment]]&lt;=PaymentSchedule3[[#This Row],[Beginning
balance]],PaymentSchedule3[[#This Row],[Beginning
balance]]-PaymentSchedule3[[#This Row],[Principal]],0),"")</f>
        <v/>
      </c>
      <c r="K460" s="3" t="str">
        <f ca="1">IF(PaymentSchedule3[[#This Row],[Payment number]]&lt;&gt;"",SUM(INDEX(PaymentSchedule3[Interest],1,1):PaymentSchedule3[[#This Row],[Interest]]),"")</f>
        <v/>
      </c>
    </row>
    <row r="461" spans="2:11" ht="21" customHeight="1" x14ac:dyDescent="0.2">
      <c r="B461" s="5" t="str">
        <f ca="1">IF(LoanIsGood,IF(ROW()-ROW(PaymentSchedule3[[#Headers],[Payment number]])&gt;ScheduledNumberOfPayments,"",ROW()-ROW(PaymentSchedule3[[#Headers],[Payment number]])),"")</f>
        <v/>
      </c>
      <c r="C461" s="9" t="str">
        <f ca="1">IF(PaymentSchedule3[[#This Row],[Payment number]]&lt;&gt;"",EOMONTH(LoanStartDate,ROW(PaymentSchedule3[[#This Row],[Payment number]])-ROW(PaymentSchedule3[[#Headers],[Payment number]])-2)+DAY(LoanStartDate),"")</f>
        <v/>
      </c>
      <c r="D461" s="3" t="str">
        <f ca="1">IF(PaymentSchedule3[[#This Row],[Payment number]]&lt;&gt;"",IF(ROW()-ROW(PaymentSchedule3[[#Headers],[Beginning
balance]])=1,LoanAmount,INDEX(PaymentSchedule3[Ending
balance],ROW()-ROW(PaymentSchedule3[[#Headers],[Beginning
balance]])-1)),"")</f>
        <v/>
      </c>
      <c r="E461" s="3" t="str">
        <f ca="1">IF(PaymentSchedule3[[#This Row],[Payment number]]&lt;&gt;"",ScheduledPayment,"")</f>
        <v/>
      </c>
      <c r="F46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1" s="3" t="str">
        <f ca="1">IF(PaymentSchedule3[[#This Row],[Payment number]]&lt;&gt;"",PaymentSchedule3[[#This Row],[Total
payment]]-PaymentSchedule3[[#This Row],[Interest]],"")</f>
        <v/>
      </c>
      <c r="I461" s="3" t="str">
        <f ca="1">IF(PaymentSchedule3[[#This Row],[Payment number]]&lt;&gt;"",PaymentSchedule3[[#This Row],[Beginning
balance]]*(InterestRate/PaymentsPerYear),"")</f>
        <v/>
      </c>
      <c r="J461" s="3" t="str">
        <f ca="1">IF(PaymentSchedule3[[#This Row],[Payment number]]&lt;&gt;"",IF(PaymentSchedule3[[#This Row],[Scheduled payment]]+PaymentSchedule3[[#This Row],[Extra
payment]]&lt;=PaymentSchedule3[[#This Row],[Beginning
balance]],PaymentSchedule3[[#This Row],[Beginning
balance]]-PaymentSchedule3[[#This Row],[Principal]],0),"")</f>
        <v/>
      </c>
      <c r="K461" s="3" t="str">
        <f ca="1">IF(PaymentSchedule3[[#This Row],[Payment number]]&lt;&gt;"",SUM(INDEX(PaymentSchedule3[Interest],1,1):PaymentSchedule3[[#This Row],[Interest]]),"")</f>
        <v/>
      </c>
    </row>
    <row r="462" spans="2:11" ht="21" customHeight="1" x14ac:dyDescent="0.2">
      <c r="B462" s="5" t="str">
        <f ca="1">IF(LoanIsGood,IF(ROW()-ROW(PaymentSchedule3[[#Headers],[Payment number]])&gt;ScheduledNumberOfPayments,"",ROW()-ROW(PaymentSchedule3[[#Headers],[Payment number]])),"")</f>
        <v/>
      </c>
      <c r="C462" s="9" t="str">
        <f ca="1">IF(PaymentSchedule3[[#This Row],[Payment number]]&lt;&gt;"",EOMONTH(LoanStartDate,ROW(PaymentSchedule3[[#This Row],[Payment number]])-ROW(PaymentSchedule3[[#Headers],[Payment number]])-2)+DAY(LoanStartDate),"")</f>
        <v/>
      </c>
      <c r="D462" s="3" t="str">
        <f ca="1">IF(PaymentSchedule3[[#This Row],[Payment number]]&lt;&gt;"",IF(ROW()-ROW(PaymentSchedule3[[#Headers],[Beginning
balance]])=1,LoanAmount,INDEX(PaymentSchedule3[Ending
balance],ROW()-ROW(PaymentSchedule3[[#Headers],[Beginning
balance]])-1)),"")</f>
        <v/>
      </c>
      <c r="E462" s="3" t="str">
        <f ca="1">IF(PaymentSchedule3[[#This Row],[Payment number]]&lt;&gt;"",ScheduledPayment,"")</f>
        <v/>
      </c>
      <c r="F46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2" s="3" t="str">
        <f ca="1">IF(PaymentSchedule3[[#This Row],[Payment number]]&lt;&gt;"",PaymentSchedule3[[#This Row],[Total
payment]]-PaymentSchedule3[[#This Row],[Interest]],"")</f>
        <v/>
      </c>
      <c r="I462" s="3" t="str">
        <f ca="1">IF(PaymentSchedule3[[#This Row],[Payment number]]&lt;&gt;"",PaymentSchedule3[[#This Row],[Beginning
balance]]*(InterestRate/PaymentsPerYear),"")</f>
        <v/>
      </c>
      <c r="J462" s="3" t="str">
        <f ca="1">IF(PaymentSchedule3[[#This Row],[Payment number]]&lt;&gt;"",IF(PaymentSchedule3[[#This Row],[Scheduled payment]]+PaymentSchedule3[[#This Row],[Extra
payment]]&lt;=PaymentSchedule3[[#This Row],[Beginning
balance]],PaymentSchedule3[[#This Row],[Beginning
balance]]-PaymentSchedule3[[#This Row],[Principal]],0),"")</f>
        <v/>
      </c>
      <c r="K462" s="3" t="str">
        <f ca="1">IF(PaymentSchedule3[[#This Row],[Payment number]]&lt;&gt;"",SUM(INDEX(PaymentSchedule3[Interest],1,1):PaymentSchedule3[[#This Row],[Interest]]),"")</f>
        <v/>
      </c>
    </row>
    <row r="463" spans="2:11" ht="21" customHeight="1" x14ac:dyDescent="0.2">
      <c r="B463" s="5" t="str">
        <f ca="1">IF(LoanIsGood,IF(ROW()-ROW(PaymentSchedule3[[#Headers],[Payment number]])&gt;ScheduledNumberOfPayments,"",ROW()-ROW(PaymentSchedule3[[#Headers],[Payment number]])),"")</f>
        <v/>
      </c>
      <c r="C463" s="9" t="str">
        <f ca="1">IF(PaymentSchedule3[[#This Row],[Payment number]]&lt;&gt;"",EOMONTH(LoanStartDate,ROW(PaymentSchedule3[[#This Row],[Payment number]])-ROW(PaymentSchedule3[[#Headers],[Payment number]])-2)+DAY(LoanStartDate),"")</f>
        <v/>
      </c>
      <c r="D463" s="3" t="str">
        <f ca="1">IF(PaymentSchedule3[[#This Row],[Payment number]]&lt;&gt;"",IF(ROW()-ROW(PaymentSchedule3[[#Headers],[Beginning
balance]])=1,LoanAmount,INDEX(PaymentSchedule3[Ending
balance],ROW()-ROW(PaymentSchedule3[[#Headers],[Beginning
balance]])-1)),"")</f>
        <v/>
      </c>
      <c r="E463" s="3" t="str">
        <f ca="1">IF(PaymentSchedule3[[#This Row],[Payment number]]&lt;&gt;"",ScheduledPayment,"")</f>
        <v/>
      </c>
      <c r="F46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3" s="3" t="str">
        <f ca="1">IF(PaymentSchedule3[[#This Row],[Payment number]]&lt;&gt;"",PaymentSchedule3[[#This Row],[Total
payment]]-PaymentSchedule3[[#This Row],[Interest]],"")</f>
        <v/>
      </c>
      <c r="I463" s="3" t="str">
        <f ca="1">IF(PaymentSchedule3[[#This Row],[Payment number]]&lt;&gt;"",PaymentSchedule3[[#This Row],[Beginning
balance]]*(InterestRate/PaymentsPerYear),"")</f>
        <v/>
      </c>
      <c r="J463" s="3" t="str">
        <f ca="1">IF(PaymentSchedule3[[#This Row],[Payment number]]&lt;&gt;"",IF(PaymentSchedule3[[#This Row],[Scheduled payment]]+PaymentSchedule3[[#This Row],[Extra
payment]]&lt;=PaymentSchedule3[[#This Row],[Beginning
balance]],PaymentSchedule3[[#This Row],[Beginning
balance]]-PaymentSchedule3[[#This Row],[Principal]],0),"")</f>
        <v/>
      </c>
      <c r="K463" s="3" t="str">
        <f ca="1">IF(PaymentSchedule3[[#This Row],[Payment number]]&lt;&gt;"",SUM(INDEX(PaymentSchedule3[Interest],1,1):PaymentSchedule3[[#This Row],[Interest]]),"")</f>
        <v/>
      </c>
    </row>
    <row r="464" spans="2:11" ht="21" customHeight="1" x14ac:dyDescent="0.2">
      <c r="B464" s="5" t="str">
        <f ca="1">IF(LoanIsGood,IF(ROW()-ROW(PaymentSchedule3[[#Headers],[Payment number]])&gt;ScheduledNumberOfPayments,"",ROW()-ROW(PaymentSchedule3[[#Headers],[Payment number]])),"")</f>
        <v/>
      </c>
      <c r="C464" s="9" t="str">
        <f ca="1">IF(PaymentSchedule3[[#This Row],[Payment number]]&lt;&gt;"",EOMONTH(LoanStartDate,ROW(PaymentSchedule3[[#This Row],[Payment number]])-ROW(PaymentSchedule3[[#Headers],[Payment number]])-2)+DAY(LoanStartDate),"")</f>
        <v/>
      </c>
      <c r="D464" s="3" t="str">
        <f ca="1">IF(PaymentSchedule3[[#This Row],[Payment number]]&lt;&gt;"",IF(ROW()-ROW(PaymentSchedule3[[#Headers],[Beginning
balance]])=1,LoanAmount,INDEX(PaymentSchedule3[Ending
balance],ROW()-ROW(PaymentSchedule3[[#Headers],[Beginning
balance]])-1)),"")</f>
        <v/>
      </c>
      <c r="E464" s="3" t="str">
        <f ca="1">IF(PaymentSchedule3[[#This Row],[Payment number]]&lt;&gt;"",ScheduledPayment,"")</f>
        <v/>
      </c>
      <c r="F46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4" s="3" t="str">
        <f ca="1">IF(PaymentSchedule3[[#This Row],[Payment number]]&lt;&gt;"",PaymentSchedule3[[#This Row],[Total
payment]]-PaymentSchedule3[[#This Row],[Interest]],"")</f>
        <v/>
      </c>
      <c r="I464" s="3" t="str">
        <f ca="1">IF(PaymentSchedule3[[#This Row],[Payment number]]&lt;&gt;"",PaymentSchedule3[[#This Row],[Beginning
balance]]*(InterestRate/PaymentsPerYear),"")</f>
        <v/>
      </c>
      <c r="J464" s="3" t="str">
        <f ca="1">IF(PaymentSchedule3[[#This Row],[Payment number]]&lt;&gt;"",IF(PaymentSchedule3[[#This Row],[Scheduled payment]]+PaymentSchedule3[[#This Row],[Extra
payment]]&lt;=PaymentSchedule3[[#This Row],[Beginning
balance]],PaymentSchedule3[[#This Row],[Beginning
balance]]-PaymentSchedule3[[#This Row],[Principal]],0),"")</f>
        <v/>
      </c>
      <c r="K464" s="3" t="str">
        <f ca="1">IF(PaymentSchedule3[[#This Row],[Payment number]]&lt;&gt;"",SUM(INDEX(PaymentSchedule3[Interest],1,1):PaymentSchedule3[[#This Row],[Interest]]),"")</f>
        <v/>
      </c>
    </row>
    <row r="465" spans="2:11" ht="21" customHeight="1" x14ac:dyDescent="0.2">
      <c r="B465" s="5" t="str">
        <f ca="1">IF(LoanIsGood,IF(ROW()-ROW(PaymentSchedule3[[#Headers],[Payment number]])&gt;ScheduledNumberOfPayments,"",ROW()-ROW(PaymentSchedule3[[#Headers],[Payment number]])),"")</f>
        <v/>
      </c>
      <c r="C465" s="9" t="str">
        <f ca="1">IF(PaymentSchedule3[[#This Row],[Payment number]]&lt;&gt;"",EOMONTH(LoanStartDate,ROW(PaymentSchedule3[[#This Row],[Payment number]])-ROW(PaymentSchedule3[[#Headers],[Payment number]])-2)+DAY(LoanStartDate),"")</f>
        <v/>
      </c>
      <c r="D465" s="3" t="str">
        <f ca="1">IF(PaymentSchedule3[[#This Row],[Payment number]]&lt;&gt;"",IF(ROW()-ROW(PaymentSchedule3[[#Headers],[Beginning
balance]])=1,LoanAmount,INDEX(PaymentSchedule3[Ending
balance],ROW()-ROW(PaymentSchedule3[[#Headers],[Beginning
balance]])-1)),"")</f>
        <v/>
      </c>
      <c r="E465" s="3" t="str">
        <f ca="1">IF(PaymentSchedule3[[#This Row],[Payment number]]&lt;&gt;"",ScheduledPayment,"")</f>
        <v/>
      </c>
      <c r="F46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5" s="3" t="str">
        <f ca="1">IF(PaymentSchedule3[[#This Row],[Payment number]]&lt;&gt;"",PaymentSchedule3[[#This Row],[Total
payment]]-PaymentSchedule3[[#This Row],[Interest]],"")</f>
        <v/>
      </c>
      <c r="I465" s="3" t="str">
        <f ca="1">IF(PaymentSchedule3[[#This Row],[Payment number]]&lt;&gt;"",PaymentSchedule3[[#This Row],[Beginning
balance]]*(InterestRate/PaymentsPerYear),"")</f>
        <v/>
      </c>
      <c r="J465" s="3" t="str">
        <f ca="1">IF(PaymentSchedule3[[#This Row],[Payment number]]&lt;&gt;"",IF(PaymentSchedule3[[#This Row],[Scheduled payment]]+PaymentSchedule3[[#This Row],[Extra
payment]]&lt;=PaymentSchedule3[[#This Row],[Beginning
balance]],PaymentSchedule3[[#This Row],[Beginning
balance]]-PaymentSchedule3[[#This Row],[Principal]],0),"")</f>
        <v/>
      </c>
      <c r="K465" s="3" t="str">
        <f ca="1">IF(PaymentSchedule3[[#This Row],[Payment number]]&lt;&gt;"",SUM(INDEX(PaymentSchedule3[Interest],1,1):PaymentSchedule3[[#This Row],[Interest]]),"")</f>
        <v/>
      </c>
    </row>
    <row r="466" spans="2:11" ht="21" customHeight="1" x14ac:dyDescent="0.2">
      <c r="B466" s="5" t="str">
        <f ca="1">IF(LoanIsGood,IF(ROW()-ROW(PaymentSchedule3[[#Headers],[Payment number]])&gt;ScheduledNumberOfPayments,"",ROW()-ROW(PaymentSchedule3[[#Headers],[Payment number]])),"")</f>
        <v/>
      </c>
      <c r="C466" s="9" t="str">
        <f ca="1">IF(PaymentSchedule3[[#This Row],[Payment number]]&lt;&gt;"",EOMONTH(LoanStartDate,ROW(PaymentSchedule3[[#This Row],[Payment number]])-ROW(PaymentSchedule3[[#Headers],[Payment number]])-2)+DAY(LoanStartDate),"")</f>
        <v/>
      </c>
      <c r="D466" s="3" t="str">
        <f ca="1">IF(PaymentSchedule3[[#This Row],[Payment number]]&lt;&gt;"",IF(ROW()-ROW(PaymentSchedule3[[#Headers],[Beginning
balance]])=1,LoanAmount,INDEX(PaymentSchedule3[Ending
balance],ROW()-ROW(PaymentSchedule3[[#Headers],[Beginning
balance]])-1)),"")</f>
        <v/>
      </c>
      <c r="E466" s="3" t="str">
        <f ca="1">IF(PaymentSchedule3[[#This Row],[Payment number]]&lt;&gt;"",ScheduledPayment,"")</f>
        <v/>
      </c>
      <c r="F46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6" s="3" t="str">
        <f ca="1">IF(PaymentSchedule3[[#This Row],[Payment number]]&lt;&gt;"",PaymentSchedule3[[#This Row],[Total
payment]]-PaymentSchedule3[[#This Row],[Interest]],"")</f>
        <v/>
      </c>
      <c r="I466" s="3" t="str">
        <f ca="1">IF(PaymentSchedule3[[#This Row],[Payment number]]&lt;&gt;"",PaymentSchedule3[[#This Row],[Beginning
balance]]*(InterestRate/PaymentsPerYear),"")</f>
        <v/>
      </c>
      <c r="J466" s="3" t="str">
        <f ca="1">IF(PaymentSchedule3[[#This Row],[Payment number]]&lt;&gt;"",IF(PaymentSchedule3[[#This Row],[Scheduled payment]]+PaymentSchedule3[[#This Row],[Extra
payment]]&lt;=PaymentSchedule3[[#This Row],[Beginning
balance]],PaymentSchedule3[[#This Row],[Beginning
balance]]-PaymentSchedule3[[#This Row],[Principal]],0),"")</f>
        <v/>
      </c>
      <c r="K466" s="3" t="str">
        <f ca="1">IF(PaymentSchedule3[[#This Row],[Payment number]]&lt;&gt;"",SUM(INDEX(PaymentSchedule3[Interest],1,1):PaymentSchedule3[[#This Row],[Interest]]),"")</f>
        <v/>
      </c>
    </row>
    <row r="467" spans="2:11" ht="21" customHeight="1" x14ac:dyDescent="0.2">
      <c r="B467" s="5" t="str">
        <f ca="1">IF(LoanIsGood,IF(ROW()-ROW(PaymentSchedule3[[#Headers],[Payment number]])&gt;ScheduledNumberOfPayments,"",ROW()-ROW(PaymentSchedule3[[#Headers],[Payment number]])),"")</f>
        <v/>
      </c>
      <c r="C467" s="9" t="str">
        <f ca="1">IF(PaymentSchedule3[[#This Row],[Payment number]]&lt;&gt;"",EOMONTH(LoanStartDate,ROW(PaymentSchedule3[[#This Row],[Payment number]])-ROW(PaymentSchedule3[[#Headers],[Payment number]])-2)+DAY(LoanStartDate),"")</f>
        <v/>
      </c>
      <c r="D467" s="3" t="str">
        <f ca="1">IF(PaymentSchedule3[[#This Row],[Payment number]]&lt;&gt;"",IF(ROW()-ROW(PaymentSchedule3[[#Headers],[Beginning
balance]])=1,LoanAmount,INDEX(PaymentSchedule3[Ending
balance],ROW()-ROW(PaymentSchedule3[[#Headers],[Beginning
balance]])-1)),"")</f>
        <v/>
      </c>
      <c r="E467" s="3" t="str">
        <f ca="1">IF(PaymentSchedule3[[#This Row],[Payment number]]&lt;&gt;"",ScheduledPayment,"")</f>
        <v/>
      </c>
      <c r="F46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7" s="3" t="str">
        <f ca="1">IF(PaymentSchedule3[[#This Row],[Payment number]]&lt;&gt;"",PaymentSchedule3[[#This Row],[Total
payment]]-PaymentSchedule3[[#This Row],[Interest]],"")</f>
        <v/>
      </c>
      <c r="I467" s="3" t="str">
        <f ca="1">IF(PaymentSchedule3[[#This Row],[Payment number]]&lt;&gt;"",PaymentSchedule3[[#This Row],[Beginning
balance]]*(InterestRate/PaymentsPerYear),"")</f>
        <v/>
      </c>
      <c r="J467" s="3" t="str">
        <f ca="1">IF(PaymentSchedule3[[#This Row],[Payment number]]&lt;&gt;"",IF(PaymentSchedule3[[#This Row],[Scheduled payment]]+PaymentSchedule3[[#This Row],[Extra
payment]]&lt;=PaymentSchedule3[[#This Row],[Beginning
balance]],PaymentSchedule3[[#This Row],[Beginning
balance]]-PaymentSchedule3[[#This Row],[Principal]],0),"")</f>
        <v/>
      </c>
      <c r="K467" s="3" t="str">
        <f ca="1">IF(PaymentSchedule3[[#This Row],[Payment number]]&lt;&gt;"",SUM(INDEX(PaymentSchedule3[Interest],1,1):PaymentSchedule3[[#This Row],[Interest]]),"")</f>
        <v/>
      </c>
    </row>
    <row r="468" spans="2:11" ht="21" customHeight="1" x14ac:dyDescent="0.2">
      <c r="B468" s="5" t="str">
        <f ca="1">IF(LoanIsGood,IF(ROW()-ROW(PaymentSchedule3[[#Headers],[Payment number]])&gt;ScheduledNumberOfPayments,"",ROW()-ROW(PaymentSchedule3[[#Headers],[Payment number]])),"")</f>
        <v/>
      </c>
      <c r="C468" s="9" t="str">
        <f ca="1">IF(PaymentSchedule3[[#This Row],[Payment number]]&lt;&gt;"",EOMONTH(LoanStartDate,ROW(PaymentSchedule3[[#This Row],[Payment number]])-ROW(PaymentSchedule3[[#Headers],[Payment number]])-2)+DAY(LoanStartDate),"")</f>
        <v/>
      </c>
      <c r="D468" s="3" t="str">
        <f ca="1">IF(PaymentSchedule3[[#This Row],[Payment number]]&lt;&gt;"",IF(ROW()-ROW(PaymentSchedule3[[#Headers],[Beginning
balance]])=1,LoanAmount,INDEX(PaymentSchedule3[Ending
balance],ROW()-ROW(PaymentSchedule3[[#Headers],[Beginning
balance]])-1)),"")</f>
        <v/>
      </c>
      <c r="E468" s="3" t="str">
        <f ca="1">IF(PaymentSchedule3[[#This Row],[Payment number]]&lt;&gt;"",ScheduledPayment,"")</f>
        <v/>
      </c>
      <c r="F46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8" s="3" t="str">
        <f ca="1">IF(PaymentSchedule3[[#This Row],[Payment number]]&lt;&gt;"",PaymentSchedule3[[#This Row],[Total
payment]]-PaymentSchedule3[[#This Row],[Interest]],"")</f>
        <v/>
      </c>
      <c r="I468" s="3" t="str">
        <f ca="1">IF(PaymentSchedule3[[#This Row],[Payment number]]&lt;&gt;"",PaymentSchedule3[[#This Row],[Beginning
balance]]*(InterestRate/PaymentsPerYear),"")</f>
        <v/>
      </c>
      <c r="J468" s="3" t="str">
        <f ca="1">IF(PaymentSchedule3[[#This Row],[Payment number]]&lt;&gt;"",IF(PaymentSchedule3[[#This Row],[Scheduled payment]]+PaymentSchedule3[[#This Row],[Extra
payment]]&lt;=PaymentSchedule3[[#This Row],[Beginning
balance]],PaymentSchedule3[[#This Row],[Beginning
balance]]-PaymentSchedule3[[#This Row],[Principal]],0),"")</f>
        <v/>
      </c>
      <c r="K468" s="3" t="str">
        <f ca="1">IF(PaymentSchedule3[[#This Row],[Payment number]]&lt;&gt;"",SUM(INDEX(PaymentSchedule3[Interest],1,1):PaymentSchedule3[[#This Row],[Interest]]),"")</f>
        <v/>
      </c>
    </row>
    <row r="469" spans="2:11" ht="21" customHeight="1" x14ac:dyDescent="0.2">
      <c r="B469" s="5" t="str">
        <f ca="1">IF(LoanIsGood,IF(ROW()-ROW(PaymentSchedule3[[#Headers],[Payment number]])&gt;ScheduledNumberOfPayments,"",ROW()-ROW(PaymentSchedule3[[#Headers],[Payment number]])),"")</f>
        <v/>
      </c>
      <c r="C469" s="9" t="str">
        <f ca="1">IF(PaymentSchedule3[[#This Row],[Payment number]]&lt;&gt;"",EOMONTH(LoanStartDate,ROW(PaymentSchedule3[[#This Row],[Payment number]])-ROW(PaymentSchedule3[[#Headers],[Payment number]])-2)+DAY(LoanStartDate),"")</f>
        <v/>
      </c>
      <c r="D469" s="3" t="str">
        <f ca="1">IF(PaymentSchedule3[[#This Row],[Payment number]]&lt;&gt;"",IF(ROW()-ROW(PaymentSchedule3[[#Headers],[Beginning
balance]])=1,LoanAmount,INDEX(PaymentSchedule3[Ending
balance],ROW()-ROW(PaymentSchedule3[[#Headers],[Beginning
balance]])-1)),"")</f>
        <v/>
      </c>
      <c r="E469" s="3" t="str">
        <f ca="1">IF(PaymentSchedule3[[#This Row],[Payment number]]&lt;&gt;"",ScheduledPayment,"")</f>
        <v/>
      </c>
      <c r="F46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9" s="3" t="str">
        <f ca="1">IF(PaymentSchedule3[[#This Row],[Payment number]]&lt;&gt;"",PaymentSchedule3[[#This Row],[Total
payment]]-PaymentSchedule3[[#This Row],[Interest]],"")</f>
        <v/>
      </c>
      <c r="I469" s="3" t="str">
        <f ca="1">IF(PaymentSchedule3[[#This Row],[Payment number]]&lt;&gt;"",PaymentSchedule3[[#This Row],[Beginning
balance]]*(InterestRate/PaymentsPerYear),"")</f>
        <v/>
      </c>
      <c r="J469" s="3" t="str">
        <f ca="1">IF(PaymentSchedule3[[#This Row],[Payment number]]&lt;&gt;"",IF(PaymentSchedule3[[#This Row],[Scheduled payment]]+PaymentSchedule3[[#This Row],[Extra
payment]]&lt;=PaymentSchedule3[[#This Row],[Beginning
balance]],PaymentSchedule3[[#This Row],[Beginning
balance]]-PaymentSchedule3[[#This Row],[Principal]],0),"")</f>
        <v/>
      </c>
      <c r="K469" s="3" t="str">
        <f ca="1">IF(PaymentSchedule3[[#This Row],[Payment number]]&lt;&gt;"",SUM(INDEX(PaymentSchedule3[Interest],1,1):PaymentSchedule3[[#This Row],[Interest]]),"")</f>
        <v/>
      </c>
    </row>
    <row r="470" spans="2:11" ht="21" customHeight="1" x14ac:dyDescent="0.2">
      <c r="B470" s="5" t="str">
        <f ca="1">IF(LoanIsGood,IF(ROW()-ROW(PaymentSchedule3[[#Headers],[Payment number]])&gt;ScheduledNumberOfPayments,"",ROW()-ROW(PaymentSchedule3[[#Headers],[Payment number]])),"")</f>
        <v/>
      </c>
      <c r="C470" s="9" t="str">
        <f ca="1">IF(PaymentSchedule3[[#This Row],[Payment number]]&lt;&gt;"",EOMONTH(LoanStartDate,ROW(PaymentSchedule3[[#This Row],[Payment number]])-ROW(PaymentSchedule3[[#Headers],[Payment number]])-2)+DAY(LoanStartDate),"")</f>
        <v/>
      </c>
      <c r="D470" s="3" t="str">
        <f ca="1">IF(PaymentSchedule3[[#This Row],[Payment number]]&lt;&gt;"",IF(ROW()-ROW(PaymentSchedule3[[#Headers],[Beginning
balance]])=1,LoanAmount,INDEX(PaymentSchedule3[Ending
balance],ROW()-ROW(PaymentSchedule3[[#Headers],[Beginning
balance]])-1)),"")</f>
        <v/>
      </c>
      <c r="E470" s="3" t="str">
        <f ca="1">IF(PaymentSchedule3[[#This Row],[Payment number]]&lt;&gt;"",ScheduledPayment,"")</f>
        <v/>
      </c>
      <c r="F47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0" s="3" t="str">
        <f ca="1">IF(PaymentSchedule3[[#This Row],[Payment number]]&lt;&gt;"",PaymentSchedule3[[#This Row],[Total
payment]]-PaymentSchedule3[[#This Row],[Interest]],"")</f>
        <v/>
      </c>
      <c r="I470" s="3" t="str">
        <f ca="1">IF(PaymentSchedule3[[#This Row],[Payment number]]&lt;&gt;"",PaymentSchedule3[[#This Row],[Beginning
balance]]*(InterestRate/PaymentsPerYear),"")</f>
        <v/>
      </c>
      <c r="J470" s="3" t="str">
        <f ca="1">IF(PaymentSchedule3[[#This Row],[Payment number]]&lt;&gt;"",IF(PaymentSchedule3[[#This Row],[Scheduled payment]]+PaymentSchedule3[[#This Row],[Extra
payment]]&lt;=PaymentSchedule3[[#This Row],[Beginning
balance]],PaymentSchedule3[[#This Row],[Beginning
balance]]-PaymentSchedule3[[#This Row],[Principal]],0),"")</f>
        <v/>
      </c>
      <c r="K470" s="3" t="str">
        <f ca="1">IF(PaymentSchedule3[[#This Row],[Payment number]]&lt;&gt;"",SUM(INDEX(PaymentSchedule3[Interest],1,1):PaymentSchedule3[[#This Row],[Interest]]),"")</f>
        <v/>
      </c>
    </row>
    <row r="471" spans="2:11" ht="21" customHeight="1" x14ac:dyDescent="0.2">
      <c r="B471" s="5" t="str">
        <f ca="1">IF(LoanIsGood,IF(ROW()-ROW(PaymentSchedule3[[#Headers],[Payment number]])&gt;ScheduledNumberOfPayments,"",ROW()-ROW(PaymentSchedule3[[#Headers],[Payment number]])),"")</f>
        <v/>
      </c>
      <c r="C471" s="9" t="str">
        <f ca="1">IF(PaymentSchedule3[[#This Row],[Payment number]]&lt;&gt;"",EOMONTH(LoanStartDate,ROW(PaymentSchedule3[[#This Row],[Payment number]])-ROW(PaymentSchedule3[[#Headers],[Payment number]])-2)+DAY(LoanStartDate),"")</f>
        <v/>
      </c>
      <c r="D471" s="3" t="str">
        <f ca="1">IF(PaymentSchedule3[[#This Row],[Payment number]]&lt;&gt;"",IF(ROW()-ROW(PaymentSchedule3[[#Headers],[Beginning
balance]])=1,LoanAmount,INDEX(PaymentSchedule3[Ending
balance],ROW()-ROW(PaymentSchedule3[[#Headers],[Beginning
balance]])-1)),"")</f>
        <v/>
      </c>
      <c r="E471" s="3" t="str">
        <f ca="1">IF(PaymentSchedule3[[#This Row],[Payment number]]&lt;&gt;"",ScheduledPayment,"")</f>
        <v/>
      </c>
      <c r="F47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1" s="3" t="str">
        <f ca="1">IF(PaymentSchedule3[[#This Row],[Payment number]]&lt;&gt;"",PaymentSchedule3[[#This Row],[Total
payment]]-PaymentSchedule3[[#This Row],[Interest]],"")</f>
        <v/>
      </c>
      <c r="I471" s="3" t="str">
        <f ca="1">IF(PaymentSchedule3[[#This Row],[Payment number]]&lt;&gt;"",PaymentSchedule3[[#This Row],[Beginning
balance]]*(InterestRate/PaymentsPerYear),"")</f>
        <v/>
      </c>
      <c r="J471" s="3" t="str">
        <f ca="1">IF(PaymentSchedule3[[#This Row],[Payment number]]&lt;&gt;"",IF(PaymentSchedule3[[#This Row],[Scheduled payment]]+PaymentSchedule3[[#This Row],[Extra
payment]]&lt;=PaymentSchedule3[[#This Row],[Beginning
balance]],PaymentSchedule3[[#This Row],[Beginning
balance]]-PaymentSchedule3[[#This Row],[Principal]],0),"")</f>
        <v/>
      </c>
      <c r="K471" s="3" t="str">
        <f ca="1">IF(PaymentSchedule3[[#This Row],[Payment number]]&lt;&gt;"",SUM(INDEX(PaymentSchedule3[Interest],1,1):PaymentSchedule3[[#This Row],[Interest]]),"")</f>
        <v/>
      </c>
    </row>
    <row r="472" spans="2:11" ht="21" customHeight="1" x14ac:dyDescent="0.2">
      <c r="B472" s="5" t="str">
        <f ca="1">IF(LoanIsGood,IF(ROW()-ROW(PaymentSchedule3[[#Headers],[Payment number]])&gt;ScheduledNumberOfPayments,"",ROW()-ROW(PaymentSchedule3[[#Headers],[Payment number]])),"")</f>
        <v/>
      </c>
      <c r="C472" s="9" t="str">
        <f ca="1">IF(PaymentSchedule3[[#This Row],[Payment number]]&lt;&gt;"",EOMONTH(LoanStartDate,ROW(PaymentSchedule3[[#This Row],[Payment number]])-ROW(PaymentSchedule3[[#Headers],[Payment number]])-2)+DAY(LoanStartDate),"")</f>
        <v/>
      </c>
      <c r="D472" s="3" t="str">
        <f ca="1">IF(PaymentSchedule3[[#This Row],[Payment number]]&lt;&gt;"",IF(ROW()-ROW(PaymentSchedule3[[#Headers],[Beginning
balance]])=1,LoanAmount,INDEX(PaymentSchedule3[Ending
balance],ROW()-ROW(PaymentSchedule3[[#Headers],[Beginning
balance]])-1)),"")</f>
        <v/>
      </c>
      <c r="E472" s="3" t="str">
        <f ca="1">IF(PaymentSchedule3[[#This Row],[Payment number]]&lt;&gt;"",ScheduledPayment,"")</f>
        <v/>
      </c>
      <c r="F47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2" s="3" t="str">
        <f ca="1">IF(PaymentSchedule3[[#This Row],[Payment number]]&lt;&gt;"",PaymentSchedule3[[#This Row],[Total
payment]]-PaymentSchedule3[[#This Row],[Interest]],"")</f>
        <v/>
      </c>
      <c r="I472" s="3" t="str">
        <f ca="1">IF(PaymentSchedule3[[#This Row],[Payment number]]&lt;&gt;"",PaymentSchedule3[[#This Row],[Beginning
balance]]*(InterestRate/PaymentsPerYear),"")</f>
        <v/>
      </c>
      <c r="J472" s="3" t="str">
        <f ca="1">IF(PaymentSchedule3[[#This Row],[Payment number]]&lt;&gt;"",IF(PaymentSchedule3[[#This Row],[Scheduled payment]]+PaymentSchedule3[[#This Row],[Extra
payment]]&lt;=PaymentSchedule3[[#This Row],[Beginning
balance]],PaymentSchedule3[[#This Row],[Beginning
balance]]-PaymentSchedule3[[#This Row],[Principal]],0),"")</f>
        <v/>
      </c>
      <c r="K472" s="3" t="str">
        <f ca="1">IF(PaymentSchedule3[[#This Row],[Payment number]]&lt;&gt;"",SUM(INDEX(PaymentSchedule3[Interest],1,1):PaymentSchedule3[[#This Row],[Interest]]),"")</f>
        <v/>
      </c>
    </row>
    <row r="473" spans="2:11" ht="21" customHeight="1" x14ac:dyDescent="0.2">
      <c r="B473" s="5" t="str">
        <f ca="1">IF(LoanIsGood,IF(ROW()-ROW(PaymentSchedule3[[#Headers],[Payment number]])&gt;ScheduledNumberOfPayments,"",ROW()-ROW(PaymentSchedule3[[#Headers],[Payment number]])),"")</f>
        <v/>
      </c>
      <c r="C473" s="9" t="str">
        <f ca="1">IF(PaymentSchedule3[[#This Row],[Payment number]]&lt;&gt;"",EOMONTH(LoanStartDate,ROW(PaymentSchedule3[[#This Row],[Payment number]])-ROW(PaymentSchedule3[[#Headers],[Payment number]])-2)+DAY(LoanStartDate),"")</f>
        <v/>
      </c>
      <c r="D473" s="3" t="str">
        <f ca="1">IF(PaymentSchedule3[[#This Row],[Payment number]]&lt;&gt;"",IF(ROW()-ROW(PaymentSchedule3[[#Headers],[Beginning
balance]])=1,LoanAmount,INDEX(PaymentSchedule3[Ending
balance],ROW()-ROW(PaymentSchedule3[[#Headers],[Beginning
balance]])-1)),"")</f>
        <v/>
      </c>
      <c r="E473" s="3" t="str">
        <f ca="1">IF(PaymentSchedule3[[#This Row],[Payment number]]&lt;&gt;"",ScheduledPayment,"")</f>
        <v/>
      </c>
      <c r="F47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3" s="3" t="str">
        <f ca="1">IF(PaymentSchedule3[[#This Row],[Payment number]]&lt;&gt;"",PaymentSchedule3[[#This Row],[Total
payment]]-PaymentSchedule3[[#This Row],[Interest]],"")</f>
        <v/>
      </c>
      <c r="I473" s="3" t="str">
        <f ca="1">IF(PaymentSchedule3[[#This Row],[Payment number]]&lt;&gt;"",PaymentSchedule3[[#This Row],[Beginning
balance]]*(InterestRate/PaymentsPerYear),"")</f>
        <v/>
      </c>
      <c r="J473" s="3" t="str">
        <f ca="1">IF(PaymentSchedule3[[#This Row],[Payment number]]&lt;&gt;"",IF(PaymentSchedule3[[#This Row],[Scheduled payment]]+PaymentSchedule3[[#This Row],[Extra
payment]]&lt;=PaymentSchedule3[[#This Row],[Beginning
balance]],PaymentSchedule3[[#This Row],[Beginning
balance]]-PaymentSchedule3[[#This Row],[Principal]],0),"")</f>
        <v/>
      </c>
      <c r="K473" s="3" t="str">
        <f ca="1">IF(PaymentSchedule3[[#This Row],[Payment number]]&lt;&gt;"",SUM(INDEX(PaymentSchedule3[Interest],1,1):PaymentSchedule3[[#This Row],[Interest]]),"")</f>
        <v/>
      </c>
    </row>
    <row r="474" spans="2:11" ht="21" customHeight="1" x14ac:dyDescent="0.2">
      <c r="B474" s="5" t="str">
        <f ca="1">IF(LoanIsGood,IF(ROW()-ROW(PaymentSchedule3[[#Headers],[Payment number]])&gt;ScheduledNumberOfPayments,"",ROW()-ROW(PaymentSchedule3[[#Headers],[Payment number]])),"")</f>
        <v/>
      </c>
      <c r="C474" s="9" t="str">
        <f ca="1">IF(PaymentSchedule3[[#This Row],[Payment number]]&lt;&gt;"",EOMONTH(LoanStartDate,ROW(PaymentSchedule3[[#This Row],[Payment number]])-ROW(PaymentSchedule3[[#Headers],[Payment number]])-2)+DAY(LoanStartDate),"")</f>
        <v/>
      </c>
      <c r="D474" s="3" t="str">
        <f ca="1">IF(PaymentSchedule3[[#This Row],[Payment number]]&lt;&gt;"",IF(ROW()-ROW(PaymentSchedule3[[#Headers],[Beginning
balance]])=1,LoanAmount,INDEX(PaymentSchedule3[Ending
balance],ROW()-ROW(PaymentSchedule3[[#Headers],[Beginning
balance]])-1)),"")</f>
        <v/>
      </c>
      <c r="E474" s="3" t="str">
        <f ca="1">IF(PaymentSchedule3[[#This Row],[Payment number]]&lt;&gt;"",ScheduledPayment,"")</f>
        <v/>
      </c>
      <c r="F47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4" s="3" t="str">
        <f ca="1">IF(PaymentSchedule3[[#This Row],[Payment number]]&lt;&gt;"",PaymentSchedule3[[#This Row],[Total
payment]]-PaymentSchedule3[[#This Row],[Interest]],"")</f>
        <v/>
      </c>
      <c r="I474" s="3" t="str">
        <f ca="1">IF(PaymentSchedule3[[#This Row],[Payment number]]&lt;&gt;"",PaymentSchedule3[[#This Row],[Beginning
balance]]*(InterestRate/PaymentsPerYear),"")</f>
        <v/>
      </c>
      <c r="J474" s="3" t="str">
        <f ca="1">IF(PaymentSchedule3[[#This Row],[Payment number]]&lt;&gt;"",IF(PaymentSchedule3[[#This Row],[Scheduled payment]]+PaymentSchedule3[[#This Row],[Extra
payment]]&lt;=PaymentSchedule3[[#This Row],[Beginning
balance]],PaymentSchedule3[[#This Row],[Beginning
balance]]-PaymentSchedule3[[#This Row],[Principal]],0),"")</f>
        <v/>
      </c>
      <c r="K474" s="3" t="str">
        <f ca="1">IF(PaymentSchedule3[[#This Row],[Payment number]]&lt;&gt;"",SUM(INDEX(PaymentSchedule3[Interest],1,1):PaymentSchedule3[[#This Row],[Interest]]),"")</f>
        <v/>
      </c>
    </row>
    <row r="475" spans="2:11" ht="21" customHeight="1" x14ac:dyDescent="0.2">
      <c r="B475" s="5" t="str">
        <f ca="1">IF(LoanIsGood,IF(ROW()-ROW(PaymentSchedule3[[#Headers],[Payment number]])&gt;ScheduledNumberOfPayments,"",ROW()-ROW(PaymentSchedule3[[#Headers],[Payment number]])),"")</f>
        <v/>
      </c>
      <c r="C475" s="9" t="str">
        <f ca="1">IF(PaymentSchedule3[[#This Row],[Payment number]]&lt;&gt;"",EOMONTH(LoanStartDate,ROW(PaymentSchedule3[[#This Row],[Payment number]])-ROW(PaymentSchedule3[[#Headers],[Payment number]])-2)+DAY(LoanStartDate),"")</f>
        <v/>
      </c>
      <c r="D475" s="3" t="str">
        <f ca="1">IF(PaymentSchedule3[[#This Row],[Payment number]]&lt;&gt;"",IF(ROW()-ROW(PaymentSchedule3[[#Headers],[Beginning
balance]])=1,LoanAmount,INDEX(PaymentSchedule3[Ending
balance],ROW()-ROW(PaymentSchedule3[[#Headers],[Beginning
balance]])-1)),"")</f>
        <v/>
      </c>
      <c r="E475" s="3" t="str">
        <f ca="1">IF(PaymentSchedule3[[#This Row],[Payment number]]&lt;&gt;"",ScheduledPayment,"")</f>
        <v/>
      </c>
      <c r="F47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5" s="3" t="str">
        <f ca="1">IF(PaymentSchedule3[[#This Row],[Payment number]]&lt;&gt;"",PaymentSchedule3[[#This Row],[Total
payment]]-PaymentSchedule3[[#This Row],[Interest]],"")</f>
        <v/>
      </c>
      <c r="I475" s="3" t="str">
        <f ca="1">IF(PaymentSchedule3[[#This Row],[Payment number]]&lt;&gt;"",PaymentSchedule3[[#This Row],[Beginning
balance]]*(InterestRate/PaymentsPerYear),"")</f>
        <v/>
      </c>
      <c r="J475" s="3" t="str">
        <f ca="1">IF(PaymentSchedule3[[#This Row],[Payment number]]&lt;&gt;"",IF(PaymentSchedule3[[#This Row],[Scheduled payment]]+PaymentSchedule3[[#This Row],[Extra
payment]]&lt;=PaymentSchedule3[[#This Row],[Beginning
balance]],PaymentSchedule3[[#This Row],[Beginning
balance]]-PaymentSchedule3[[#This Row],[Principal]],0),"")</f>
        <v/>
      </c>
      <c r="K475" s="3" t="str">
        <f ca="1">IF(PaymentSchedule3[[#This Row],[Payment number]]&lt;&gt;"",SUM(INDEX(PaymentSchedule3[Interest],1,1):PaymentSchedule3[[#This Row],[Interest]]),"")</f>
        <v/>
      </c>
    </row>
    <row r="476" spans="2:11" ht="21" customHeight="1" x14ac:dyDescent="0.2">
      <c r="B476" s="5" t="str">
        <f ca="1">IF(LoanIsGood,IF(ROW()-ROW(PaymentSchedule3[[#Headers],[Payment number]])&gt;ScheduledNumberOfPayments,"",ROW()-ROW(PaymentSchedule3[[#Headers],[Payment number]])),"")</f>
        <v/>
      </c>
      <c r="C476" s="9" t="str">
        <f ca="1">IF(PaymentSchedule3[[#This Row],[Payment number]]&lt;&gt;"",EOMONTH(LoanStartDate,ROW(PaymentSchedule3[[#This Row],[Payment number]])-ROW(PaymentSchedule3[[#Headers],[Payment number]])-2)+DAY(LoanStartDate),"")</f>
        <v/>
      </c>
      <c r="D476" s="3" t="str">
        <f ca="1">IF(PaymentSchedule3[[#This Row],[Payment number]]&lt;&gt;"",IF(ROW()-ROW(PaymentSchedule3[[#Headers],[Beginning
balance]])=1,LoanAmount,INDEX(PaymentSchedule3[Ending
balance],ROW()-ROW(PaymentSchedule3[[#Headers],[Beginning
balance]])-1)),"")</f>
        <v/>
      </c>
      <c r="E476" s="3" t="str">
        <f ca="1">IF(PaymentSchedule3[[#This Row],[Payment number]]&lt;&gt;"",ScheduledPayment,"")</f>
        <v/>
      </c>
      <c r="F47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6" s="3" t="str">
        <f ca="1">IF(PaymentSchedule3[[#This Row],[Payment number]]&lt;&gt;"",PaymentSchedule3[[#This Row],[Total
payment]]-PaymentSchedule3[[#This Row],[Interest]],"")</f>
        <v/>
      </c>
      <c r="I476" s="3" t="str">
        <f ca="1">IF(PaymentSchedule3[[#This Row],[Payment number]]&lt;&gt;"",PaymentSchedule3[[#This Row],[Beginning
balance]]*(InterestRate/PaymentsPerYear),"")</f>
        <v/>
      </c>
      <c r="J476" s="3" t="str">
        <f ca="1">IF(PaymentSchedule3[[#This Row],[Payment number]]&lt;&gt;"",IF(PaymentSchedule3[[#This Row],[Scheduled payment]]+PaymentSchedule3[[#This Row],[Extra
payment]]&lt;=PaymentSchedule3[[#This Row],[Beginning
balance]],PaymentSchedule3[[#This Row],[Beginning
balance]]-PaymentSchedule3[[#This Row],[Principal]],0),"")</f>
        <v/>
      </c>
      <c r="K476" s="3" t="str">
        <f ca="1">IF(PaymentSchedule3[[#This Row],[Payment number]]&lt;&gt;"",SUM(INDEX(PaymentSchedule3[Interest],1,1):PaymentSchedule3[[#This Row],[Interest]]),"")</f>
        <v/>
      </c>
    </row>
    <row r="477" spans="2:11" ht="21" customHeight="1" x14ac:dyDescent="0.2">
      <c r="B477" s="5" t="str">
        <f ca="1">IF(LoanIsGood,IF(ROW()-ROW(PaymentSchedule3[[#Headers],[Payment number]])&gt;ScheduledNumberOfPayments,"",ROW()-ROW(PaymentSchedule3[[#Headers],[Payment number]])),"")</f>
        <v/>
      </c>
      <c r="C477" s="9" t="str">
        <f ca="1">IF(PaymentSchedule3[[#This Row],[Payment number]]&lt;&gt;"",EOMONTH(LoanStartDate,ROW(PaymentSchedule3[[#This Row],[Payment number]])-ROW(PaymentSchedule3[[#Headers],[Payment number]])-2)+DAY(LoanStartDate),"")</f>
        <v/>
      </c>
      <c r="D477" s="3" t="str">
        <f ca="1">IF(PaymentSchedule3[[#This Row],[Payment number]]&lt;&gt;"",IF(ROW()-ROW(PaymentSchedule3[[#Headers],[Beginning
balance]])=1,LoanAmount,INDEX(PaymentSchedule3[Ending
balance],ROW()-ROW(PaymentSchedule3[[#Headers],[Beginning
balance]])-1)),"")</f>
        <v/>
      </c>
      <c r="E477" s="3" t="str">
        <f ca="1">IF(PaymentSchedule3[[#This Row],[Payment number]]&lt;&gt;"",ScheduledPayment,"")</f>
        <v/>
      </c>
      <c r="F47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7" s="3" t="str">
        <f ca="1">IF(PaymentSchedule3[[#This Row],[Payment number]]&lt;&gt;"",PaymentSchedule3[[#This Row],[Total
payment]]-PaymentSchedule3[[#This Row],[Interest]],"")</f>
        <v/>
      </c>
      <c r="I477" s="3" t="str">
        <f ca="1">IF(PaymentSchedule3[[#This Row],[Payment number]]&lt;&gt;"",PaymentSchedule3[[#This Row],[Beginning
balance]]*(InterestRate/PaymentsPerYear),"")</f>
        <v/>
      </c>
      <c r="J477" s="3" t="str">
        <f ca="1">IF(PaymentSchedule3[[#This Row],[Payment number]]&lt;&gt;"",IF(PaymentSchedule3[[#This Row],[Scheduled payment]]+PaymentSchedule3[[#This Row],[Extra
payment]]&lt;=PaymentSchedule3[[#This Row],[Beginning
balance]],PaymentSchedule3[[#This Row],[Beginning
balance]]-PaymentSchedule3[[#This Row],[Principal]],0),"")</f>
        <v/>
      </c>
      <c r="K477" s="3" t="str">
        <f ca="1">IF(PaymentSchedule3[[#This Row],[Payment number]]&lt;&gt;"",SUM(INDEX(PaymentSchedule3[Interest],1,1):PaymentSchedule3[[#This Row],[Interest]]),"")</f>
        <v/>
      </c>
    </row>
    <row r="478" spans="2:11" ht="21" customHeight="1" x14ac:dyDescent="0.2">
      <c r="B478" s="5" t="str">
        <f ca="1">IF(LoanIsGood,IF(ROW()-ROW(PaymentSchedule3[[#Headers],[Payment number]])&gt;ScheduledNumberOfPayments,"",ROW()-ROW(PaymentSchedule3[[#Headers],[Payment number]])),"")</f>
        <v/>
      </c>
      <c r="C478" s="9" t="str">
        <f ca="1">IF(PaymentSchedule3[[#This Row],[Payment number]]&lt;&gt;"",EOMONTH(LoanStartDate,ROW(PaymentSchedule3[[#This Row],[Payment number]])-ROW(PaymentSchedule3[[#Headers],[Payment number]])-2)+DAY(LoanStartDate),"")</f>
        <v/>
      </c>
      <c r="D478" s="3" t="str">
        <f ca="1">IF(PaymentSchedule3[[#This Row],[Payment number]]&lt;&gt;"",IF(ROW()-ROW(PaymentSchedule3[[#Headers],[Beginning
balance]])=1,LoanAmount,INDEX(PaymentSchedule3[Ending
balance],ROW()-ROW(PaymentSchedule3[[#Headers],[Beginning
balance]])-1)),"")</f>
        <v/>
      </c>
      <c r="E478" s="3" t="str">
        <f ca="1">IF(PaymentSchedule3[[#This Row],[Payment number]]&lt;&gt;"",ScheduledPayment,"")</f>
        <v/>
      </c>
      <c r="F47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8" s="3" t="str">
        <f ca="1">IF(PaymentSchedule3[[#This Row],[Payment number]]&lt;&gt;"",PaymentSchedule3[[#This Row],[Total
payment]]-PaymentSchedule3[[#This Row],[Interest]],"")</f>
        <v/>
      </c>
      <c r="I478" s="3" t="str">
        <f ca="1">IF(PaymentSchedule3[[#This Row],[Payment number]]&lt;&gt;"",PaymentSchedule3[[#This Row],[Beginning
balance]]*(InterestRate/PaymentsPerYear),"")</f>
        <v/>
      </c>
      <c r="J478" s="3" t="str">
        <f ca="1">IF(PaymentSchedule3[[#This Row],[Payment number]]&lt;&gt;"",IF(PaymentSchedule3[[#This Row],[Scheduled payment]]+PaymentSchedule3[[#This Row],[Extra
payment]]&lt;=PaymentSchedule3[[#This Row],[Beginning
balance]],PaymentSchedule3[[#This Row],[Beginning
balance]]-PaymentSchedule3[[#This Row],[Principal]],0),"")</f>
        <v/>
      </c>
      <c r="K478" s="3" t="str">
        <f ca="1">IF(PaymentSchedule3[[#This Row],[Payment number]]&lt;&gt;"",SUM(INDEX(PaymentSchedule3[Interest],1,1):PaymentSchedule3[[#This Row],[Interest]]),"")</f>
        <v/>
      </c>
    </row>
    <row r="479" spans="2:11" ht="21" customHeight="1" x14ac:dyDescent="0.2">
      <c r="B479" s="5" t="str">
        <f ca="1">IF(LoanIsGood,IF(ROW()-ROW(PaymentSchedule3[[#Headers],[Payment number]])&gt;ScheduledNumberOfPayments,"",ROW()-ROW(PaymentSchedule3[[#Headers],[Payment number]])),"")</f>
        <v/>
      </c>
      <c r="C479" s="9" t="str">
        <f ca="1">IF(PaymentSchedule3[[#This Row],[Payment number]]&lt;&gt;"",EOMONTH(LoanStartDate,ROW(PaymentSchedule3[[#This Row],[Payment number]])-ROW(PaymentSchedule3[[#Headers],[Payment number]])-2)+DAY(LoanStartDate),"")</f>
        <v/>
      </c>
      <c r="D479" s="3" t="str">
        <f ca="1">IF(PaymentSchedule3[[#This Row],[Payment number]]&lt;&gt;"",IF(ROW()-ROW(PaymentSchedule3[[#Headers],[Beginning
balance]])=1,LoanAmount,INDEX(PaymentSchedule3[Ending
balance],ROW()-ROW(PaymentSchedule3[[#Headers],[Beginning
balance]])-1)),"")</f>
        <v/>
      </c>
      <c r="E479" s="3" t="str">
        <f ca="1">IF(PaymentSchedule3[[#This Row],[Payment number]]&lt;&gt;"",ScheduledPayment,"")</f>
        <v/>
      </c>
      <c r="F47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9" s="3" t="str">
        <f ca="1">IF(PaymentSchedule3[[#This Row],[Payment number]]&lt;&gt;"",PaymentSchedule3[[#This Row],[Total
payment]]-PaymentSchedule3[[#This Row],[Interest]],"")</f>
        <v/>
      </c>
      <c r="I479" s="3" t="str">
        <f ca="1">IF(PaymentSchedule3[[#This Row],[Payment number]]&lt;&gt;"",PaymentSchedule3[[#This Row],[Beginning
balance]]*(InterestRate/PaymentsPerYear),"")</f>
        <v/>
      </c>
      <c r="J479" s="3" t="str">
        <f ca="1">IF(PaymentSchedule3[[#This Row],[Payment number]]&lt;&gt;"",IF(PaymentSchedule3[[#This Row],[Scheduled payment]]+PaymentSchedule3[[#This Row],[Extra
payment]]&lt;=PaymentSchedule3[[#This Row],[Beginning
balance]],PaymentSchedule3[[#This Row],[Beginning
balance]]-PaymentSchedule3[[#This Row],[Principal]],0),"")</f>
        <v/>
      </c>
      <c r="K479" s="3" t="str">
        <f ca="1">IF(PaymentSchedule3[[#This Row],[Payment number]]&lt;&gt;"",SUM(INDEX(PaymentSchedule3[Interest],1,1):PaymentSchedule3[[#This Row],[Interest]]),"")</f>
        <v/>
      </c>
    </row>
    <row r="480" spans="2:11" ht="21" customHeight="1" x14ac:dyDescent="0.2">
      <c r="B480" s="5" t="str">
        <f ca="1">IF(LoanIsGood,IF(ROW()-ROW(PaymentSchedule3[[#Headers],[Payment number]])&gt;ScheduledNumberOfPayments,"",ROW()-ROW(PaymentSchedule3[[#Headers],[Payment number]])),"")</f>
        <v/>
      </c>
      <c r="C480" s="9" t="str">
        <f ca="1">IF(PaymentSchedule3[[#This Row],[Payment number]]&lt;&gt;"",EOMONTH(LoanStartDate,ROW(PaymentSchedule3[[#This Row],[Payment number]])-ROW(PaymentSchedule3[[#Headers],[Payment number]])-2)+DAY(LoanStartDate),"")</f>
        <v/>
      </c>
      <c r="D480" s="3" t="str">
        <f ca="1">IF(PaymentSchedule3[[#This Row],[Payment number]]&lt;&gt;"",IF(ROW()-ROW(PaymentSchedule3[[#Headers],[Beginning
balance]])=1,LoanAmount,INDEX(PaymentSchedule3[Ending
balance],ROW()-ROW(PaymentSchedule3[[#Headers],[Beginning
balance]])-1)),"")</f>
        <v/>
      </c>
      <c r="E480" s="3" t="str">
        <f ca="1">IF(PaymentSchedule3[[#This Row],[Payment number]]&lt;&gt;"",ScheduledPayment,"")</f>
        <v/>
      </c>
      <c r="F48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0" s="3" t="str">
        <f ca="1">IF(PaymentSchedule3[[#This Row],[Payment number]]&lt;&gt;"",PaymentSchedule3[[#This Row],[Total
payment]]-PaymentSchedule3[[#This Row],[Interest]],"")</f>
        <v/>
      </c>
      <c r="I480" s="3" t="str">
        <f ca="1">IF(PaymentSchedule3[[#This Row],[Payment number]]&lt;&gt;"",PaymentSchedule3[[#This Row],[Beginning
balance]]*(InterestRate/PaymentsPerYear),"")</f>
        <v/>
      </c>
      <c r="J480" s="3" t="str">
        <f ca="1">IF(PaymentSchedule3[[#This Row],[Payment number]]&lt;&gt;"",IF(PaymentSchedule3[[#This Row],[Scheduled payment]]+PaymentSchedule3[[#This Row],[Extra
payment]]&lt;=PaymentSchedule3[[#This Row],[Beginning
balance]],PaymentSchedule3[[#This Row],[Beginning
balance]]-PaymentSchedule3[[#This Row],[Principal]],0),"")</f>
        <v/>
      </c>
      <c r="K480" s="3" t="str">
        <f ca="1">IF(PaymentSchedule3[[#This Row],[Payment number]]&lt;&gt;"",SUM(INDEX(PaymentSchedule3[Interest],1,1):PaymentSchedule3[[#This Row],[Interest]]),"")</f>
        <v/>
      </c>
    </row>
    <row r="481" spans="2:11" ht="21" customHeight="1" x14ac:dyDescent="0.2">
      <c r="B481" s="5" t="str">
        <f ca="1">IF(LoanIsGood,IF(ROW()-ROW(PaymentSchedule3[[#Headers],[Payment number]])&gt;ScheduledNumberOfPayments,"",ROW()-ROW(PaymentSchedule3[[#Headers],[Payment number]])),"")</f>
        <v/>
      </c>
      <c r="C481" s="9" t="str">
        <f ca="1">IF(PaymentSchedule3[[#This Row],[Payment number]]&lt;&gt;"",EOMONTH(LoanStartDate,ROW(PaymentSchedule3[[#This Row],[Payment number]])-ROW(PaymentSchedule3[[#Headers],[Payment number]])-2)+DAY(LoanStartDate),"")</f>
        <v/>
      </c>
      <c r="D481" s="3" t="str">
        <f ca="1">IF(PaymentSchedule3[[#This Row],[Payment number]]&lt;&gt;"",IF(ROW()-ROW(PaymentSchedule3[[#Headers],[Beginning
balance]])=1,LoanAmount,INDEX(PaymentSchedule3[Ending
balance],ROW()-ROW(PaymentSchedule3[[#Headers],[Beginning
balance]])-1)),"")</f>
        <v/>
      </c>
      <c r="E481" s="3" t="str">
        <f ca="1">IF(PaymentSchedule3[[#This Row],[Payment number]]&lt;&gt;"",ScheduledPayment,"")</f>
        <v/>
      </c>
      <c r="F48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1" s="3" t="str">
        <f ca="1">IF(PaymentSchedule3[[#This Row],[Payment number]]&lt;&gt;"",PaymentSchedule3[[#This Row],[Total
payment]]-PaymentSchedule3[[#This Row],[Interest]],"")</f>
        <v/>
      </c>
      <c r="I481" s="3" t="str">
        <f ca="1">IF(PaymentSchedule3[[#This Row],[Payment number]]&lt;&gt;"",PaymentSchedule3[[#This Row],[Beginning
balance]]*(InterestRate/PaymentsPerYear),"")</f>
        <v/>
      </c>
      <c r="J481" s="3" t="str">
        <f ca="1">IF(PaymentSchedule3[[#This Row],[Payment number]]&lt;&gt;"",IF(PaymentSchedule3[[#This Row],[Scheduled payment]]+PaymentSchedule3[[#This Row],[Extra
payment]]&lt;=PaymentSchedule3[[#This Row],[Beginning
balance]],PaymentSchedule3[[#This Row],[Beginning
balance]]-PaymentSchedule3[[#This Row],[Principal]],0),"")</f>
        <v/>
      </c>
      <c r="K481" s="3" t="str">
        <f ca="1">IF(PaymentSchedule3[[#This Row],[Payment number]]&lt;&gt;"",SUM(INDEX(PaymentSchedule3[Interest],1,1):PaymentSchedule3[[#This Row],[Interest]]),"")</f>
        <v/>
      </c>
    </row>
    <row r="482" spans="2:11" ht="21" customHeight="1" x14ac:dyDescent="0.2">
      <c r="B482" s="5" t="str">
        <f ca="1">IF(LoanIsGood,IF(ROW()-ROW(PaymentSchedule3[[#Headers],[Payment number]])&gt;ScheduledNumberOfPayments,"",ROW()-ROW(PaymentSchedule3[[#Headers],[Payment number]])),"")</f>
        <v/>
      </c>
      <c r="C482" s="9" t="str">
        <f ca="1">IF(PaymentSchedule3[[#This Row],[Payment number]]&lt;&gt;"",EOMONTH(LoanStartDate,ROW(PaymentSchedule3[[#This Row],[Payment number]])-ROW(PaymentSchedule3[[#Headers],[Payment number]])-2)+DAY(LoanStartDate),"")</f>
        <v/>
      </c>
      <c r="D482" s="3" t="str">
        <f ca="1">IF(PaymentSchedule3[[#This Row],[Payment number]]&lt;&gt;"",IF(ROW()-ROW(PaymentSchedule3[[#Headers],[Beginning
balance]])=1,LoanAmount,INDEX(PaymentSchedule3[Ending
balance],ROW()-ROW(PaymentSchedule3[[#Headers],[Beginning
balance]])-1)),"")</f>
        <v/>
      </c>
      <c r="E482" s="3" t="str">
        <f ca="1">IF(PaymentSchedule3[[#This Row],[Payment number]]&lt;&gt;"",ScheduledPayment,"")</f>
        <v/>
      </c>
      <c r="F48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2" s="3" t="str">
        <f ca="1">IF(PaymentSchedule3[[#This Row],[Payment number]]&lt;&gt;"",PaymentSchedule3[[#This Row],[Total
payment]]-PaymentSchedule3[[#This Row],[Interest]],"")</f>
        <v/>
      </c>
      <c r="I482" s="3" t="str">
        <f ca="1">IF(PaymentSchedule3[[#This Row],[Payment number]]&lt;&gt;"",PaymentSchedule3[[#This Row],[Beginning
balance]]*(InterestRate/PaymentsPerYear),"")</f>
        <v/>
      </c>
      <c r="J482" s="3" t="str">
        <f ca="1">IF(PaymentSchedule3[[#This Row],[Payment number]]&lt;&gt;"",IF(PaymentSchedule3[[#This Row],[Scheduled payment]]+PaymentSchedule3[[#This Row],[Extra
payment]]&lt;=PaymentSchedule3[[#This Row],[Beginning
balance]],PaymentSchedule3[[#This Row],[Beginning
balance]]-PaymentSchedule3[[#This Row],[Principal]],0),"")</f>
        <v/>
      </c>
      <c r="K482" s="3" t="str">
        <f ca="1">IF(PaymentSchedule3[[#This Row],[Payment number]]&lt;&gt;"",SUM(INDEX(PaymentSchedule3[Interest],1,1):PaymentSchedule3[[#This Row],[Interest]]),"")</f>
        <v/>
      </c>
    </row>
    <row r="483" spans="2:11" ht="21" customHeight="1" x14ac:dyDescent="0.2">
      <c r="B483" s="5" t="str">
        <f ca="1">IF(LoanIsGood,IF(ROW()-ROW(PaymentSchedule3[[#Headers],[Payment number]])&gt;ScheduledNumberOfPayments,"",ROW()-ROW(PaymentSchedule3[[#Headers],[Payment number]])),"")</f>
        <v/>
      </c>
      <c r="C483" s="9" t="str">
        <f ca="1">IF(PaymentSchedule3[[#This Row],[Payment number]]&lt;&gt;"",EOMONTH(LoanStartDate,ROW(PaymentSchedule3[[#This Row],[Payment number]])-ROW(PaymentSchedule3[[#Headers],[Payment number]])-2)+DAY(LoanStartDate),"")</f>
        <v/>
      </c>
      <c r="D483" s="3" t="str">
        <f ca="1">IF(PaymentSchedule3[[#This Row],[Payment number]]&lt;&gt;"",IF(ROW()-ROW(PaymentSchedule3[[#Headers],[Beginning
balance]])=1,LoanAmount,INDEX(PaymentSchedule3[Ending
balance],ROW()-ROW(PaymentSchedule3[[#Headers],[Beginning
balance]])-1)),"")</f>
        <v/>
      </c>
      <c r="E483" s="3" t="str">
        <f ca="1">IF(PaymentSchedule3[[#This Row],[Payment number]]&lt;&gt;"",ScheduledPayment,"")</f>
        <v/>
      </c>
      <c r="F48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3" s="3" t="str">
        <f ca="1">IF(PaymentSchedule3[[#This Row],[Payment number]]&lt;&gt;"",PaymentSchedule3[[#This Row],[Total
payment]]-PaymentSchedule3[[#This Row],[Interest]],"")</f>
        <v/>
      </c>
      <c r="I483" s="3" t="str">
        <f ca="1">IF(PaymentSchedule3[[#This Row],[Payment number]]&lt;&gt;"",PaymentSchedule3[[#This Row],[Beginning
balance]]*(InterestRate/PaymentsPerYear),"")</f>
        <v/>
      </c>
      <c r="J483" s="3" t="str">
        <f ca="1">IF(PaymentSchedule3[[#This Row],[Payment number]]&lt;&gt;"",IF(PaymentSchedule3[[#This Row],[Scheduled payment]]+PaymentSchedule3[[#This Row],[Extra
payment]]&lt;=PaymentSchedule3[[#This Row],[Beginning
balance]],PaymentSchedule3[[#This Row],[Beginning
balance]]-PaymentSchedule3[[#This Row],[Principal]],0),"")</f>
        <v/>
      </c>
      <c r="K483" s="3" t="str">
        <f ca="1">IF(PaymentSchedule3[[#This Row],[Payment number]]&lt;&gt;"",SUM(INDEX(PaymentSchedule3[Interest],1,1):PaymentSchedule3[[#This Row],[Interest]]),"")</f>
        <v/>
      </c>
    </row>
    <row r="484" spans="2:11" ht="21" customHeight="1" x14ac:dyDescent="0.2">
      <c r="B484" s="5" t="str">
        <f ca="1">IF(LoanIsGood,IF(ROW()-ROW(PaymentSchedule3[[#Headers],[Payment number]])&gt;ScheduledNumberOfPayments,"",ROW()-ROW(PaymentSchedule3[[#Headers],[Payment number]])),"")</f>
        <v/>
      </c>
      <c r="C484" s="9" t="str">
        <f ca="1">IF(PaymentSchedule3[[#This Row],[Payment number]]&lt;&gt;"",EOMONTH(LoanStartDate,ROW(PaymentSchedule3[[#This Row],[Payment number]])-ROW(PaymentSchedule3[[#Headers],[Payment number]])-2)+DAY(LoanStartDate),"")</f>
        <v/>
      </c>
      <c r="D484" s="3" t="str">
        <f ca="1">IF(PaymentSchedule3[[#This Row],[Payment number]]&lt;&gt;"",IF(ROW()-ROW(PaymentSchedule3[[#Headers],[Beginning
balance]])=1,LoanAmount,INDEX(PaymentSchedule3[Ending
balance],ROW()-ROW(PaymentSchedule3[[#Headers],[Beginning
balance]])-1)),"")</f>
        <v/>
      </c>
      <c r="E484" s="3" t="str">
        <f ca="1">IF(PaymentSchedule3[[#This Row],[Payment number]]&lt;&gt;"",ScheduledPayment,"")</f>
        <v/>
      </c>
      <c r="F48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4" s="3" t="str">
        <f ca="1">IF(PaymentSchedule3[[#This Row],[Payment number]]&lt;&gt;"",PaymentSchedule3[[#This Row],[Total
payment]]-PaymentSchedule3[[#This Row],[Interest]],"")</f>
        <v/>
      </c>
      <c r="I484" s="3" t="str">
        <f ca="1">IF(PaymentSchedule3[[#This Row],[Payment number]]&lt;&gt;"",PaymentSchedule3[[#This Row],[Beginning
balance]]*(InterestRate/PaymentsPerYear),"")</f>
        <v/>
      </c>
      <c r="J484" s="3" t="str">
        <f ca="1">IF(PaymentSchedule3[[#This Row],[Payment number]]&lt;&gt;"",IF(PaymentSchedule3[[#This Row],[Scheduled payment]]+PaymentSchedule3[[#This Row],[Extra
payment]]&lt;=PaymentSchedule3[[#This Row],[Beginning
balance]],PaymentSchedule3[[#This Row],[Beginning
balance]]-PaymentSchedule3[[#This Row],[Principal]],0),"")</f>
        <v/>
      </c>
      <c r="K484" s="3" t="str">
        <f ca="1">IF(PaymentSchedule3[[#This Row],[Payment number]]&lt;&gt;"",SUM(INDEX(PaymentSchedule3[Interest],1,1):PaymentSchedule3[[#This Row],[Interest]]),"")</f>
        <v/>
      </c>
    </row>
    <row r="485" spans="2:11" ht="21" customHeight="1" x14ac:dyDescent="0.2">
      <c r="B485" s="5" t="str">
        <f ca="1">IF(LoanIsGood,IF(ROW()-ROW(PaymentSchedule3[[#Headers],[Payment number]])&gt;ScheduledNumberOfPayments,"",ROW()-ROW(PaymentSchedule3[[#Headers],[Payment number]])),"")</f>
        <v/>
      </c>
      <c r="C485" s="9" t="str">
        <f ca="1">IF(PaymentSchedule3[[#This Row],[Payment number]]&lt;&gt;"",EOMONTH(LoanStartDate,ROW(PaymentSchedule3[[#This Row],[Payment number]])-ROW(PaymentSchedule3[[#Headers],[Payment number]])-2)+DAY(LoanStartDate),"")</f>
        <v/>
      </c>
      <c r="D485" s="3" t="str">
        <f ca="1">IF(PaymentSchedule3[[#This Row],[Payment number]]&lt;&gt;"",IF(ROW()-ROW(PaymentSchedule3[[#Headers],[Beginning
balance]])=1,LoanAmount,INDEX(PaymentSchedule3[Ending
balance],ROW()-ROW(PaymentSchedule3[[#Headers],[Beginning
balance]])-1)),"")</f>
        <v/>
      </c>
      <c r="E485" s="3" t="str">
        <f ca="1">IF(PaymentSchedule3[[#This Row],[Payment number]]&lt;&gt;"",ScheduledPayment,"")</f>
        <v/>
      </c>
      <c r="F48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5" s="3" t="str">
        <f ca="1">IF(PaymentSchedule3[[#This Row],[Payment number]]&lt;&gt;"",PaymentSchedule3[[#This Row],[Total
payment]]-PaymentSchedule3[[#This Row],[Interest]],"")</f>
        <v/>
      </c>
      <c r="I485" s="3" t="str">
        <f ca="1">IF(PaymentSchedule3[[#This Row],[Payment number]]&lt;&gt;"",PaymentSchedule3[[#This Row],[Beginning
balance]]*(InterestRate/PaymentsPerYear),"")</f>
        <v/>
      </c>
      <c r="J485" s="3" t="str">
        <f ca="1">IF(PaymentSchedule3[[#This Row],[Payment number]]&lt;&gt;"",IF(PaymentSchedule3[[#This Row],[Scheduled payment]]+PaymentSchedule3[[#This Row],[Extra
payment]]&lt;=PaymentSchedule3[[#This Row],[Beginning
balance]],PaymentSchedule3[[#This Row],[Beginning
balance]]-PaymentSchedule3[[#This Row],[Principal]],0),"")</f>
        <v/>
      </c>
      <c r="K485" s="3" t="str">
        <f ca="1">IF(PaymentSchedule3[[#This Row],[Payment number]]&lt;&gt;"",SUM(INDEX(PaymentSchedule3[Interest],1,1):PaymentSchedule3[[#This Row],[Interest]]),"")</f>
        <v/>
      </c>
    </row>
    <row r="486" spans="2:11" ht="21" customHeight="1" x14ac:dyDescent="0.2">
      <c r="B486" s="5" t="str">
        <f ca="1">IF(LoanIsGood,IF(ROW()-ROW(PaymentSchedule3[[#Headers],[Payment number]])&gt;ScheduledNumberOfPayments,"",ROW()-ROW(PaymentSchedule3[[#Headers],[Payment number]])),"")</f>
        <v/>
      </c>
      <c r="C486" s="9" t="str">
        <f ca="1">IF(PaymentSchedule3[[#This Row],[Payment number]]&lt;&gt;"",EOMONTH(LoanStartDate,ROW(PaymentSchedule3[[#This Row],[Payment number]])-ROW(PaymentSchedule3[[#Headers],[Payment number]])-2)+DAY(LoanStartDate),"")</f>
        <v/>
      </c>
      <c r="D486" s="3" t="str">
        <f ca="1">IF(PaymentSchedule3[[#This Row],[Payment number]]&lt;&gt;"",IF(ROW()-ROW(PaymentSchedule3[[#Headers],[Beginning
balance]])=1,LoanAmount,INDEX(PaymentSchedule3[Ending
balance],ROW()-ROW(PaymentSchedule3[[#Headers],[Beginning
balance]])-1)),"")</f>
        <v/>
      </c>
      <c r="E486" s="3" t="str">
        <f ca="1">IF(PaymentSchedule3[[#This Row],[Payment number]]&lt;&gt;"",ScheduledPayment,"")</f>
        <v/>
      </c>
      <c r="F48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6" s="3" t="str">
        <f ca="1">IF(PaymentSchedule3[[#This Row],[Payment number]]&lt;&gt;"",PaymentSchedule3[[#This Row],[Total
payment]]-PaymentSchedule3[[#This Row],[Interest]],"")</f>
        <v/>
      </c>
      <c r="I486" s="3" t="str">
        <f ca="1">IF(PaymentSchedule3[[#This Row],[Payment number]]&lt;&gt;"",PaymentSchedule3[[#This Row],[Beginning
balance]]*(InterestRate/PaymentsPerYear),"")</f>
        <v/>
      </c>
      <c r="J486" s="3" t="str">
        <f ca="1">IF(PaymentSchedule3[[#This Row],[Payment number]]&lt;&gt;"",IF(PaymentSchedule3[[#This Row],[Scheduled payment]]+PaymentSchedule3[[#This Row],[Extra
payment]]&lt;=PaymentSchedule3[[#This Row],[Beginning
balance]],PaymentSchedule3[[#This Row],[Beginning
balance]]-PaymentSchedule3[[#This Row],[Principal]],0),"")</f>
        <v/>
      </c>
      <c r="K486" s="3" t="str">
        <f ca="1">IF(PaymentSchedule3[[#This Row],[Payment number]]&lt;&gt;"",SUM(INDEX(PaymentSchedule3[Interest],1,1):PaymentSchedule3[[#This Row],[Interest]]),"")</f>
        <v/>
      </c>
    </row>
    <row r="487" spans="2:11" ht="21" customHeight="1" x14ac:dyDescent="0.2">
      <c r="B487" s="5" t="str">
        <f ca="1">IF(LoanIsGood,IF(ROW()-ROW(PaymentSchedule3[[#Headers],[Payment number]])&gt;ScheduledNumberOfPayments,"",ROW()-ROW(PaymentSchedule3[[#Headers],[Payment number]])),"")</f>
        <v/>
      </c>
      <c r="C487" s="9" t="str">
        <f ca="1">IF(PaymentSchedule3[[#This Row],[Payment number]]&lt;&gt;"",EOMONTH(LoanStartDate,ROW(PaymentSchedule3[[#This Row],[Payment number]])-ROW(PaymentSchedule3[[#Headers],[Payment number]])-2)+DAY(LoanStartDate),"")</f>
        <v/>
      </c>
      <c r="D487" s="3" t="str">
        <f ca="1">IF(PaymentSchedule3[[#This Row],[Payment number]]&lt;&gt;"",IF(ROW()-ROW(PaymentSchedule3[[#Headers],[Beginning
balance]])=1,LoanAmount,INDEX(PaymentSchedule3[Ending
balance],ROW()-ROW(PaymentSchedule3[[#Headers],[Beginning
balance]])-1)),"")</f>
        <v/>
      </c>
      <c r="E487" s="3" t="str">
        <f ca="1">IF(PaymentSchedule3[[#This Row],[Payment number]]&lt;&gt;"",ScheduledPayment,"")</f>
        <v/>
      </c>
      <c r="F48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7" s="3" t="str">
        <f ca="1">IF(PaymentSchedule3[[#This Row],[Payment number]]&lt;&gt;"",PaymentSchedule3[[#This Row],[Total
payment]]-PaymentSchedule3[[#This Row],[Interest]],"")</f>
        <v/>
      </c>
      <c r="I487" s="3" t="str">
        <f ca="1">IF(PaymentSchedule3[[#This Row],[Payment number]]&lt;&gt;"",PaymentSchedule3[[#This Row],[Beginning
balance]]*(InterestRate/PaymentsPerYear),"")</f>
        <v/>
      </c>
      <c r="J487" s="3" t="str">
        <f ca="1">IF(PaymentSchedule3[[#This Row],[Payment number]]&lt;&gt;"",IF(PaymentSchedule3[[#This Row],[Scheduled payment]]+PaymentSchedule3[[#This Row],[Extra
payment]]&lt;=PaymentSchedule3[[#This Row],[Beginning
balance]],PaymentSchedule3[[#This Row],[Beginning
balance]]-PaymentSchedule3[[#This Row],[Principal]],0),"")</f>
        <v/>
      </c>
      <c r="K487" s="3" t="str">
        <f ca="1">IF(PaymentSchedule3[[#This Row],[Payment number]]&lt;&gt;"",SUM(INDEX(PaymentSchedule3[Interest],1,1):PaymentSchedule3[[#This Row],[Interest]]),"")</f>
        <v/>
      </c>
    </row>
    <row r="488" spans="2:11" ht="21" customHeight="1" x14ac:dyDescent="0.2">
      <c r="B488" s="5" t="str">
        <f ca="1">IF(LoanIsGood,IF(ROW()-ROW(PaymentSchedule3[[#Headers],[Payment number]])&gt;ScheduledNumberOfPayments,"",ROW()-ROW(PaymentSchedule3[[#Headers],[Payment number]])),"")</f>
        <v/>
      </c>
      <c r="C488" s="9" t="str">
        <f ca="1">IF(PaymentSchedule3[[#This Row],[Payment number]]&lt;&gt;"",EOMONTH(LoanStartDate,ROW(PaymentSchedule3[[#This Row],[Payment number]])-ROW(PaymentSchedule3[[#Headers],[Payment number]])-2)+DAY(LoanStartDate),"")</f>
        <v/>
      </c>
      <c r="D488" s="3" t="str">
        <f ca="1">IF(PaymentSchedule3[[#This Row],[Payment number]]&lt;&gt;"",IF(ROW()-ROW(PaymentSchedule3[[#Headers],[Beginning
balance]])=1,LoanAmount,INDEX(PaymentSchedule3[Ending
balance],ROW()-ROW(PaymentSchedule3[[#Headers],[Beginning
balance]])-1)),"")</f>
        <v/>
      </c>
      <c r="E488" s="3" t="str">
        <f ca="1">IF(PaymentSchedule3[[#This Row],[Payment number]]&lt;&gt;"",ScheduledPayment,"")</f>
        <v/>
      </c>
      <c r="F48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8" s="3" t="str">
        <f ca="1">IF(PaymentSchedule3[[#This Row],[Payment number]]&lt;&gt;"",PaymentSchedule3[[#This Row],[Total
payment]]-PaymentSchedule3[[#This Row],[Interest]],"")</f>
        <v/>
      </c>
      <c r="I488" s="3" t="str">
        <f ca="1">IF(PaymentSchedule3[[#This Row],[Payment number]]&lt;&gt;"",PaymentSchedule3[[#This Row],[Beginning
balance]]*(InterestRate/PaymentsPerYear),"")</f>
        <v/>
      </c>
      <c r="J488" s="3" t="str">
        <f ca="1">IF(PaymentSchedule3[[#This Row],[Payment number]]&lt;&gt;"",IF(PaymentSchedule3[[#This Row],[Scheduled payment]]+PaymentSchedule3[[#This Row],[Extra
payment]]&lt;=PaymentSchedule3[[#This Row],[Beginning
balance]],PaymentSchedule3[[#This Row],[Beginning
balance]]-PaymentSchedule3[[#This Row],[Principal]],0),"")</f>
        <v/>
      </c>
      <c r="K488" s="3" t="str">
        <f ca="1">IF(PaymentSchedule3[[#This Row],[Payment number]]&lt;&gt;"",SUM(INDEX(PaymentSchedule3[Interest],1,1):PaymentSchedule3[[#This Row],[Interest]]),"")</f>
        <v/>
      </c>
    </row>
    <row r="489" spans="2:11" ht="21" customHeight="1" x14ac:dyDescent="0.2">
      <c r="B489" s="5" t="str">
        <f ca="1">IF(LoanIsGood,IF(ROW()-ROW(PaymentSchedule3[[#Headers],[Payment number]])&gt;ScheduledNumberOfPayments,"",ROW()-ROW(PaymentSchedule3[[#Headers],[Payment number]])),"")</f>
        <v/>
      </c>
      <c r="C489" s="9" t="str">
        <f ca="1">IF(PaymentSchedule3[[#This Row],[Payment number]]&lt;&gt;"",EOMONTH(LoanStartDate,ROW(PaymentSchedule3[[#This Row],[Payment number]])-ROW(PaymentSchedule3[[#Headers],[Payment number]])-2)+DAY(LoanStartDate),"")</f>
        <v/>
      </c>
      <c r="D489" s="3" t="str">
        <f ca="1">IF(PaymentSchedule3[[#This Row],[Payment number]]&lt;&gt;"",IF(ROW()-ROW(PaymentSchedule3[[#Headers],[Beginning
balance]])=1,LoanAmount,INDEX(PaymentSchedule3[Ending
balance],ROW()-ROW(PaymentSchedule3[[#Headers],[Beginning
balance]])-1)),"")</f>
        <v/>
      </c>
      <c r="E489" s="3" t="str">
        <f ca="1">IF(PaymentSchedule3[[#This Row],[Payment number]]&lt;&gt;"",ScheduledPayment,"")</f>
        <v/>
      </c>
      <c r="F48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9" s="3" t="str">
        <f ca="1">IF(PaymentSchedule3[[#This Row],[Payment number]]&lt;&gt;"",PaymentSchedule3[[#This Row],[Total
payment]]-PaymentSchedule3[[#This Row],[Interest]],"")</f>
        <v/>
      </c>
      <c r="I489" s="3" t="str">
        <f ca="1">IF(PaymentSchedule3[[#This Row],[Payment number]]&lt;&gt;"",PaymentSchedule3[[#This Row],[Beginning
balance]]*(InterestRate/PaymentsPerYear),"")</f>
        <v/>
      </c>
      <c r="J489" s="3" t="str">
        <f ca="1">IF(PaymentSchedule3[[#This Row],[Payment number]]&lt;&gt;"",IF(PaymentSchedule3[[#This Row],[Scheduled payment]]+PaymentSchedule3[[#This Row],[Extra
payment]]&lt;=PaymentSchedule3[[#This Row],[Beginning
balance]],PaymentSchedule3[[#This Row],[Beginning
balance]]-PaymentSchedule3[[#This Row],[Principal]],0),"")</f>
        <v/>
      </c>
      <c r="K489" s="3" t="str">
        <f ca="1">IF(PaymentSchedule3[[#This Row],[Payment number]]&lt;&gt;"",SUM(INDEX(PaymentSchedule3[Interest],1,1):PaymentSchedule3[[#This Row],[Interest]]),"")</f>
        <v/>
      </c>
    </row>
    <row r="490" spans="2:11" ht="21" customHeight="1" x14ac:dyDescent="0.2">
      <c r="B490" s="5" t="str">
        <f ca="1">IF(LoanIsGood,IF(ROW()-ROW(PaymentSchedule3[[#Headers],[Payment number]])&gt;ScheduledNumberOfPayments,"",ROW()-ROW(PaymentSchedule3[[#Headers],[Payment number]])),"")</f>
        <v/>
      </c>
      <c r="C490" s="9" t="str">
        <f ca="1">IF(PaymentSchedule3[[#This Row],[Payment number]]&lt;&gt;"",EOMONTH(LoanStartDate,ROW(PaymentSchedule3[[#This Row],[Payment number]])-ROW(PaymentSchedule3[[#Headers],[Payment number]])-2)+DAY(LoanStartDate),"")</f>
        <v/>
      </c>
      <c r="D490" s="3" t="str">
        <f ca="1">IF(PaymentSchedule3[[#This Row],[Payment number]]&lt;&gt;"",IF(ROW()-ROW(PaymentSchedule3[[#Headers],[Beginning
balance]])=1,LoanAmount,INDEX(PaymentSchedule3[Ending
balance],ROW()-ROW(PaymentSchedule3[[#Headers],[Beginning
balance]])-1)),"")</f>
        <v/>
      </c>
      <c r="E490" s="3" t="str">
        <f ca="1">IF(PaymentSchedule3[[#This Row],[Payment number]]&lt;&gt;"",ScheduledPayment,"")</f>
        <v/>
      </c>
      <c r="F49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0" s="3" t="str">
        <f ca="1">IF(PaymentSchedule3[[#This Row],[Payment number]]&lt;&gt;"",PaymentSchedule3[[#This Row],[Total
payment]]-PaymentSchedule3[[#This Row],[Interest]],"")</f>
        <v/>
      </c>
      <c r="I490" s="3" t="str">
        <f ca="1">IF(PaymentSchedule3[[#This Row],[Payment number]]&lt;&gt;"",PaymentSchedule3[[#This Row],[Beginning
balance]]*(InterestRate/PaymentsPerYear),"")</f>
        <v/>
      </c>
      <c r="J490" s="3" t="str">
        <f ca="1">IF(PaymentSchedule3[[#This Row],[Payment number]]&lt;&gt;"",IF(PaymentSchedule3[[#This Row],[Scheduled payment]]+PaymentSchedule3[[#This Row],[Extra
payment]]&lt;=PaymentSchedule3[[#This Row],[Beginning
balance]],PaymentSchedule3[[#This Row],[Beginning
balance]]-PaymentSchedule3[[#This Row],[Principal]],0),"")</f>
        <v/>
      </c>
      <c r="K490" s="3" t="str">
        <f ca="1">IF(PaymentSchedule3[[#This Row],[Payment number]]&lt;&gt;"",SUM(INDEX(PaymentSchedule3[Interest],1,1):PaymentSchedule3[[#This Row],[Interest]]),"")</f>
        <v/>
      </c>
    </row>
    <row r="491" spans="2:11" ht="21" customHeight="1" x14ac:dyDescent="0.2">
      <c r="B491" s="5" t="str">
        <f ca="1">IF(LoanIsGood,IF(ROW()-ROW(PaymentSchedule3[[#Headers],[Payment number]])&gt;ScheduledNumberOfPayments,"",ROW()-ROW(PaymentSchedule3[[#Headers],[Payment number]])),"")</f>
        <v/>
      </c>
      <c r="C491" s="9" t="str">
        <f ca="1">IF(PaymentSchedule3[[#This Row],[Payment number]]&lt;&gt;"",EOMONTH(LoanStartDate,ROW(PaymentSchedule3[[#This Row],[Payment number]])-ROW(PaymentSchedule3[[#Headers],[Payment number]])-2)+DAY(LoanStartDate),"")</f>
        <v/>
      </c>
      <c r="D491" s="3" t="str">
        <f ca="1">IF(PaymentSchedule3[[#This Row],[Payment number]]&lt;&gt;"",IF(ROW()-ROW(PaymentSchedule3[[#Headers],[Beginning
balance]])=1,LoanAmount,INDEX(PaymentSchedule3[Ending
balance],ROW()-ROW(PaymentSchedule3[[#Headers],[Beginning
balance]])-1)),"")</f>
        <v/>
      </c>
      <c r="E491" s="3" t="str">
        <f ca="1">IF(PaymentSchedule3[[#This Row],[Payment number]]&lt;&gt;"",ScheduledPayment,"")</f>
        <v/>
      </c>
      <c r="F49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1" s="3" t="str">
        <f ca="1">IF(PaymentSchedule3[[#This Row],[Payment number]]&lt;&gt;"",PaymentSchedule3[[#This Row],[Total
payment]]-PaymentSchedule3[[#This Row],[Interest]],"")</f>
        <v/>
      </c>
      <c r="I491" s="3" t="str">
        <f ca="1">IF(PaymentSchedule3[[#This Row],[Payment number]]&lt;&gt;"",PaymentSchedule3[[#This Row],[Beginning
balance]]*(InterestRate/PaymentsPerYear),"")</f>
        <v/>
      </c>
      <c r="J491" s="3" t="str">
        <f ca="1">IF(PaymentSchedule3[[#This Row],[Payment number]]&lt;&gt;"",IF(PaymentSchedule3[[#This Row],[Scheduled payment]]+PaymentSchedule3[[#This Row],[Extra
payment]]&lt;=PaymentSchedule3[[#This Row],[Beginning
balance]],PaymentSchedule3[[#This Row],[Beginning
balance]]-PaymentSchedule3[[#This Row],[Principal]],0),"")</f>
        <v/>
      </c>
      <c r="K491" s="3" t="str">
        <f ca="1">IF(PaymentSchedule3[[#This Row],[Payment number]]&lt;&gt;"",SUM(INDEX(PaymentSchedule3[Interest],1,1):PaymentSchedule3[[#This Row],[Interest]]),"")</f>
        <v/>
      </c>
    </row>
    <row r="492" spans="2:11" ht="21" customHeight="1" x14ac:dyDescent="0.2">
      <c r="B492" s="5" t="str">
        <f ca="1">IF(LoanIsGood,IF(ROW()-ROW(PaymentSchedule3[[#Headers],[Payment number]])&gt;ScheduledNumberOfPayments,"",ROW()-ROW(PaymentSchedule3[[#Headers],[Payment number]])),"")</f>
        <v/>
      </c>
      <c r="C492" s="9" t="str">
        <f ca="1">IF(PaymentSchedule3[[#This Row],[Payment number]]&lt;&gt;"",EOMONTH(LoanStartDate,ROW(PaymentSchedule3[[#This Row],[Payment number]])-ROW(PaymentSchedule3[[#Headers],[Payment number]])-2)+DAY(LoanStartDate),"")</f>
        <v/>
      </c>
      <c r="D492" s="3" t="str">
        <f ca="1">IF(PaymentSchedule3[[#This Row],[Payment number]]&lt;&gt;"",IF(ROW()-ROW(PaymentSchedule3[[#Headers],[Beginning
balance]])=1,LoanAmount,INDEX(PaymentSchedule3[Ending
balance],ROW()-ROW(PaymentSchedule3[[#Headers],[Beginning
balance]])-1)),"")</f>
        <v/>
      </c>
      <c r="E492" s="3" t="str">
        <f ca="1">IF(PaymentSchedule3[[#This Row],[Payment number]]&lt;&gt;"",ScheduledPayment,"")</f>
        <v/>
      </c>
      <c r="F49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2" s="3" t="str">
        <f ca="1">IF(PaymentSchedule3[[#This Row],[Payment number]]&lt;&gt;"",PaymentSchedule3[[#This Row],[Total
payment]]-PaymentSchedule3[[#This Row],[Interest]],"")</f>
        <v/>
      </c>
      <c r="I492" s="3" t="str">
        <f ca="1">IF(PaymentSchedule3[[#This Row],[Payment number]]&lt;&gt;"",PaymentSchedule3[[#This Row],[Beginning
balance]]*(InterestRate/PaymentsPerYear),"")</f>
        <v/>
      </c>
      <c r="J492" s="3" t="str">
        <f ca="1">IF(PaymentSchedule3[[#This Row],[Payment number]]&lt;&gt;"",IF(PaymentSchedule3[[#This Row],[Scheduled payment]]+PaymentSchedule3[[#This Row],[Extra
payment]]&lt;=PaymentSchedule3[[#This Row],[Beginning
balance]],PaymentSchedule3[[#This Row],[Beginning
balance]]-PaymentSchedule3[[#This Row],[Principal]],0),"")</f>
        <v/>
      </c>
      <c r="K492" s="3" t="str">
        <f ca="1">IF(PaymentSchedule3[[#This Row],[Payment number]]&lt;&gt;"",SUM(INDEX(PaymentSchedule3[Interest],1,1):PaymentSchedule3[[#This Row],[Interest]]),"")</f>
        <v/>
      </c>
    </row>
    <row r="493" spans="2:11" ht="21" customHeight="1" x14ac:dyDescent="0.2">
      <c r="B493" s="5" t="str">
        <f ca="1">IF(LoanIsGood,IF(ROW()-ROW(PaymentSchedule3[[#Headers],[Payment number]])&gt;ScheduledNumberOfPayments,"",ROW()-ROW(PaymentSchedule3[[#Headers],[Payment number]])),"")</f>
        <v/>
      </c>
      <c r="C493" s="9" t="str">
        <f ca="1">IF(PaymentSchedule3[[#This Row],[Payment number]]&lt;&gt;"",EOMONTH(LoanStartDate,ROW(PaymentSchedule3[[#This Row],[Payment number]])-ROW(PaymentSchedule3[[#Headers],[Payment number]])-2)+DAY(LoanStartDate),"")</f>
        <v/>
      </c>
      <c r="D493" s="3" t="str">
        <f ca="1">IF(PaymentSchedule3[[#This Row],[Payment number]]&lt;&gt;"",IF(ROW()-ROW(PaymentSchedule3[[#Headers],[Beginning
balance]])=1,LoanAmount,INDEX(PaymentSchedule3[Ending
balance],ROW()-ROW(PaymentSchedule3[[#Headers],[Beginning
balance]])-1)),"")</f>
        <v/>
      </c>
      <c r="E493" s="3" t="str">
        <f ca="1">IF(PaymentSchedule3[[#This Row],[Payment number]]&lt;&gt;"",ScheduledPayment,"")</f>
        <v/>
      </c>
      <c r="F49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3" s="3" t="str">
        <f ca="1">IF(PaymentSchedule3[[#This Row],[Payment number]]&lt;&gt;"",PaymentSchedule3[[#This Row],[Total
payment]]-PaymentSchedule3[[#This Row],[Interest]],"")</f>
        <v/>
      </c>
      <c r="I493" s="3" t="str">
        <f ca="1">IF(PaymentSchedule3[[#This Row],[Payment number]]&lt;&gt;"",PaymentSchedule3[[#This Row],[Beginning
balance]]*(InterestRate/PaymentsPerYear),"")</f>
        <v/>
      </c>
      <c r="J493" s="3" t="str">
        <f ca="1">IF(PaymentSchedule3[[#This Row],[Payment number]]&lt;&gt;"",IF(PaymentSchedule3[[#This Row],[Scheduled payment]]+PaymentSchedule3[[#This Row],[Extra
payment]]&lt;=PaymentSchedule3[[#This Row],[Beginning
balance]],PaymentSchedule3[[#This Row],[Beginning
balance]]-PaymentSchedule3[[#This Row],[Principal]],0),"")</f>
        <v/>
      </c>
      <c r="K493" s="3" t="str">
        <f ca="1">IF(PaymentSchedule3[[#This Row],[Payment number]]&lt;&gt;"",SUM(INDEX(PaymentSchedule3[Interest],1,1):PaymentSchedule3[[#This Row],[Interest]]),"")</f>
        <v/>
      </c>
    </row>
    <row r="494" spans="2:11" ht="21" customHeight="1" x14ac:dyDescent="0.2">
      <c r="B494" s="5" t="str">
        <f ca="1">IF(LoanIsGood,IF(ROW()-ROW(PaymentSchedule3[[#Headers],[Payment number]])&gt;ScheduledNumberOfPayments,"",ROW()-ROW(PaymentSchedule3[[#Headers],[Payment number]])),"")</f>
        <v/>
      </c>
      <c r="C494" s="9" t="str">
        <f ca="1">IF(PaymentSchedule3[[#This Row],[Payment number]]&lt;&gt;"",EOMONTH(LoanStartDate,ROW(PaymentSchedule3[[#This Row],[Payment number]])-ROW(PaymentSchedule3[[#Headers],[Payment number]])-2)+DAY(LoanStartDate),"")</f>
        <v/>
      </c>
      <c r="D494" s="3" t="str">
        <f ca="1">IF(PaymentSchedule3[[#This Row],[Payment number]]&lt;&gt;"",IF(ROW()-ROW(PaymentSchedule3[[#Headers],[Beginning
balance]])=1,LoanAmount,INDEX(PaymentSchedule3[Ending
balance],ROW()-ROW(PaymentSchedule3[[#Headers],[Beginning
balance]])-1)),"")</f>
        <v/>
      </c>
      <c r="E494" s="3" t="str">
        <f ca="1">IF(PaymentSchedule3[[#This Row],[Payment number]]&lt;&gt;"",ScheduledPayment,"")</f>
        <v/>
      </c>
      <c r="F49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4" s="3" t="str">
        <f ca="1">IF(PaymentSchedule3[[#This Row],[Payment number]]&lt;&gt;"",PaymentSchedule3[[#This Row],[Total
payment]]-PaymentSchedule3[[#This Row],[Interest]],"")</f>
        <v/>
      </c>
      <c r="I494" s="3" t="str">
        <f ca="1">IF(PaymentSchedule3[[#This Row],[Payment number]]&lt;&gt;"",PaymentSchedule3[[#This Row],[Beginning
balance]]*(InterestRate/PaymentsPerYear),"")</f>
        <v/>
      </c>
      <c r="J494" s="3" t="str">
        <f ca="1">IF(PaymentSchedule3[[#This Row],[Payment number]]&lt;&gt;"",IF(PaymentSchedule3[[#This Row],[Scheduled payment]]+PaymentSchedule3[[#This Row],[Extra
payment]]&lt;=PaymentSchedule3[[#This Row],[Beginning
balance]],PaymentSchedule3[[#This Row],[Beginning
balance]]-PaymentSchedule3[[#This Row],[Principal]],0),"")</f>
        <v/>
      </c>
      <c r="K494" s="3" t="str">
        <f ca="1">IF(PaymentSchedule3[[#This Row],[Payment number]]&lt;&gt;"",SUM(INDEX(PaymentSchedule3[Interest],1,1):PaymentSchedule3[[#This Row],[Interest]]),"")</f>
        <v/>
      </c>
    </row>
    <row r="495" spans="2:11" ht="21" customHeight="1" x14ac:dyDescent="0.2">
      <c r="B495" s="5" t="str">
        <f ca="1">IF(LoanIsGood,IF(ROW()-ROW(PaymentSchedule3[[#Headers],[Payment number]])&gt;ScheduledNumberOfPayments,"",ROW()-ROW(PaymentSchedule3[[#Headers],[Payment number]])),"")</f>
        <v/>
      </c>
      <c r="C495" s="9" t="str">
        <f ca="1">IF(PaymentSchedule3[[#This Row],[Payment number]]&lt;&gt;"",EOMONTH(LoanStartDate,ROW(PaymentSchedule3[[#This Row],[Payment number]])-ROW(PaymentSchedule3[[#Headers],[Payment number]])-2)+DAY(LoanStartDate),"")</f>
        <v/>
      </c>
      <c r="D495" s="3" t="str">
        <f ca="1">IF(PaymentSchedule3[[#This Row],[Payment number]]&lt;&gt;"",IF(ROW()-ROW(PaymentSchedule3[[#Headers],[Beginning
balance]])=1,LoanAmount,INDEX(PaymentSchedule3[Ending
balance],ROW()-ROW(PaymentSchedule3[[#Headers],[Beginning
balance]])-1)),"")</f>
        <v/>
      </c>
      <c r="E495" s="3" t="str">
        <f ca="1">IF(PaymentSchedule3[[#This Row],[Payment number]]&lt;&gt;"",ScheduledPayment,"")</f>
        <v/>
      </c>
      <c r="F49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5" s="3" t="str">
        <f ca="1">IF(PaymentSchedule3[[#This Row],[Payment number]]&lt;&gt;"",PaymentSchedule3[[#This Row],[Total
payment]]-PaymentSchedule3[[#This Row],[Interest]],"")</f>
        <v/>
      </c>
      <c r="I495" s="3" t="str">
        <f ca="1">IF(PaymentSchedule3[[#This Row],[Payment number]]&lt;&gt;"",PaymentSchedule3[[#This Row],[Beginning
balance]]*(InterestRate/PaymentsPerYear),"")</f>
        <v/>
      </c>
      <c r="J495" s="3" t="str">
        <f ca="1">IF(PaymentSchedule3[[#This Row],[Payment number]]&lt;&gt;"",IF(PaymentSchedule3[[#This Row],[Scheduled payment]]+PaymentSchedule3[[#This Row],[Extra
payment]]&lt;=PaymentSchedule3[[#This Row],[Beginning
balance]],PaymentSchedule3[[#This Row],[Beginning
balance]]-PaymentSchedule3[[#This Row],[Principal]],0),"")</f>
        <v/>
      </c>
      <c r="K495" s="3" t="str">
        <f ca="1">IF(PaymentSchedule3[[#This Row],[Payment number]]&lt;&gt;"",SUM(INDEX(PaymentSchedule3[Interest],1,1):PaymentSchedule3[[#This Row],[Interest]]),"")</f>
        <v/>
      </c>
    </row>
    <row r="496" spans="2:11" ht="21" customHeight="1" x14ac:dyDescent="0.2">
      <c r="B496" s="5" t="str">
        <f ca="1">IF(LoanIsGood,IF(ROW()-ROW(PaymentSchedule3[[#Headers],[Payment number]])&gt;ScheduledNumberOfPayments,"",ROW()-ROW(PaymentSchedule3[[#Headers],[Payment number]])),"")</f>
        <v/>
      </c>
      <c r="C496" s="9" t="str">
        <f ca="1">IF(PaymentSchedule3[[#This Row],[Payment number]]&lt;&gt;"",EOMONTH(LoanStartDate,ROW(PaymentSchedule3[[#This Row],[Payment number]])-ROW(PaymentSchedule3[[#Headers],[Payment number]])-2)+DAY(LoanStartDate),"")</f>
        <v/>
      </c>
      <c r="D496" s="3" t="str">
        <f ca="1">IF(PaymentSchedule3[[#This Row],[Payment number]]&lt;&gt;"",IF(ROW()-ROW(PaymentSchedule3[[#Headers],[Beginning
balance]])=1,LoanAmount,INDEX(PaymentSchedule3[Ending
balance],ROW()-ROW(PaymentSchedule3[[#Headers],[Beginning
balance]])-1)),"")</f>
        <v/>
      </c>
      <c r="E496" s="3" t="str">
        <f ca="1">IF(PaymentSchedule3[[#This Row],[Payment number]]&lt;&gt;"",ScheduledPayment,"")</f>
        <v/>
      </c>
      <c r="F49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6" s="3" t="str">
        <f ca="1">IF(PaymentSchedule3[[#This Row],[Payment number]]&lt;&gt;"",PaymentSchedule3[[#This Row],[Total
payment]]-PaymentSchedule3[[#This Row],[Interest]],"")</f>
        <v/>
      </c>
      <c r="I496" s="3" t="str">
        <f ca="1">IF(PaymentSchedule3[[#This Row],[Payment number]]&lt;&gt;"",PaymentSchedule3[[#This Row],[Beginning
balance]]*(InterestRate/PaymentsPerYear),"")</f>
        <v/>
      </c>
      <c r="J496" s="3" t="str">
        <f ca="1">IF(PaymentSchedule3[[#This Row],[Payment number]]&lt;&gt;"",IF(PaymentSchedule3[[#This Row],[Scheduled payment]]+PaymentSchedule3[[#This Row],[Extra
payment]]&lt;=PaymentSchedule3[[#This Row],[Beginning
balance]],PaymentSchedule3[[#This Row],[Beginning
balance]]-PaymentSchedule3[[#This Row],[Principal]],0),"")</f>
        <v/>
      </c>
      <c r="K496" s="3" t="str">
        <f ca="1">IF(PaymentSchedule3[[#This Row],[Payment number]]&lt;&gt;"",SUM(INDEX(PaymentSchedule3[Interest],1,1):PaymentSchedule3[[#This Row],[Interest]]),"")</f>
        <v/>
      </c>
    </row>
    <row r="497" spans="2:11" ht="21" customHeight="1" x14ac:dyDescent="0.2">
      <c r="B497" s="5" t="str">
        <f ca="1">IF(LoanIsGood,IF(ROW()-ROW(PaymentSchedule3[[#Headers],[Payment number]])&gt;ScheduledNumberOfPayments,"",ROW()-ROW(PaymentSchedule3[[#Headers],[Payment number]])),"")</f>
        <v/>
      </c>
      <c r="C497" s="9" t="str">
        <f ca="1">IF(PaymentSchedule3[[#This Row],[Payment number]]&lt;&gt;"",EOMONTH(LoanStartDate,ROW(PaymentSchedule3[[#This Row],[Payment number]])-ROW(PaymentSchedule3[[#Headers],[Payment number]])-2)+DAY(LoanStartDate),"")</f>
        <v/>
      </c>
      <c r="D497" s="3" t="str">
        <f ca="1">IF(PaymentSchedule3[[#This Row],[Payment number]]&lt;&gt;"",IF(ROW()-ROW(PaymentSchedule3[[#Headers],[Beginning
balance]])=1,LoanAmount,INDEX(PaymentSchedule3[Ending
balance],ROW()-ROW(PaymentSchedule3[[#Headers],[Beginning
balance]])-1)),"")</f>
        <v/>
      </c>
      <c r="E497" s="3" t="str">
        <f ca="1">IF(PaymentSchedule3[[#This Row],[Payment number]]&lt;&gt;"",ScheduledPayment,"")</f>
        <v/>
      </c>
      <c r="F49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7" s="3" t="str">
        <f ca="1">IF(PaymentSchedule3[[#This Row],[Payment number]]&lt;&gt;"",PaymentSchedule3[[#This Row],[Total
payment]]-PaymentSchedule3[[#This Row],[Interest]],"")</f>
        <v/>
      </c>
      <c r="I497" s="3" t="str">
        <f ca="1">IF(PaymentSchedule3[[#This Row],[Payment number]]&lt;&gt;"",PaymentSchedule3[[#This Row],[Beginning
balance]]*(InterestRate/PaymentsPerYear),"")</f>
        <v/>
      </c>
      <c r="J497" s="3" t="str">
        <f ca="1">IF(PaymentSchedule3[[#This Row],[Payment number]]&lt;&gt;"",IF(PaymentSchedule3[[#This Row],[Scheduled payment]]+PaymentSchedule3[[#This Row],[Extra
payment]]&lt;=PaymentSchedule3[[#This Row],[Beginning
balance]],PaymentSchedule3[[#This Row],[Beginning
balance]]-PaymentSchedule3[[#This Row],[Principal]],0),"")</f>
        <v/>
      </c>
      <c r="K497" s="3" t="str">
        <f ca="1">IF(PaymentSchedule3[[#This Row],[Payment number]]&lt;&gt;"",SUM(INDEX(PaymentSchedule3[Interest],1,1):PaymentSchedule3[[#This Row],[Interest]]),"")</f>
        <v/>
      </c>
    </row>
    <row r="498" spans="2:11" ht="21" customHeight="1" x14ac:dyDescent="0.2">
      <c r="B498" s="5" t="str">
        <f ca="1">IF(LoanIsGood,IF(ROW()-ROW(PaymentSchedule3[[#Headers],[Payment number]])&gt;ScheduledNumberOfPayments,"",ROW()-ROW(PaymentSchedule3[[#Headers],[Payment number]])),"")</f>
        <v/>
      </c>
      <c r="C498" s="9" t="str">
        <f ca="1">IF(PaymentSchedule3[[#This Row],[Payment number]]&lt;&gt;"",EOMONTH(LoanStartDate,ROW(PaymentSchedule3[[#This Row],[Payment number]])-ROW(PaymentSchedule3[[#Headers],[Payment number]])-2)+DAY(LoanStartDate),"")</f>
        <v/>
      </c>
      <c r="D498" s="3" t="str">
        <f ca="1">IF(PaymentSchedule3[[#This Row],[Payment number]]&lt;&gt;"",IF(ROW()-ROW(PaymentSchedule3[[#Headers],[Beginning
balance]])=1,LoanAmount,INDEX(PaymentSchedule3[Ending
balance],ROW()-ROW(PaymentSchedule3[[#Headers],[Beginning
balance]])-1)),"")</f>
        <v/>
      </c>
      <c r="E498" s="3" t="str">
        <f ca="1">IF(PaymentSchedule3[[#This Row],[Payment number]]&lt;&gt;"",ScheduledPayment,"")</f>
        <v/>
      </c>
      <c r="F49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8" s="3" t="str">
        <f ca="1">IF(PaymentSchedule3[[#This Row],[Payment number]]&lt;&gt;"",PaymentSchedule3[[#This Row],[Total
payment]]-PaymentSchedule3[[#This Row],[Interest]],"")</f>
        <v/>
      </c>
      <c r="I498" s="3" t="str">
        <f ca="1">IF(PaymentSchedule3[[#This Row],[Payment number]]&lt;&gt;"",PaymentSchedule3[[#This Row],[Beginning
balance]]*(InterestRate/PaymentsPerYear),"")</f>
        <v/>
      </c>
      <c r="J498" s="3" t="str">
        <f ca="1">IF(PaymentSchedule3[[#This Row],[Payment number]]&lt;&gt;"",IF(PaymentSchedule3[[#This Row],[Scheduled payment]]+PaymentSchedule3[[#This Row],[Extra
payment]]&lt;=PaymentSchedule3[[#This Row],[Beginning
balance]],PaymentSchedule3[[#This Row],[Beginning
balance]]-PaymentSchedule3[[#This Row],[Principal]],0),"")</f>
        <v/>
      </c>
      <c r="K498" s="3" t="str">
        <f ca="1">IF(PaymentSchedule3[[#This Row],[Payment number]]&lt;&gt;"",SUM(INDEX(PaymentSchedule3[Interest],1,1):PaymentSchedule3[[#This Row],[Interest]]),"")</f>
        <v/>
      </c>
    </row>
    <row r="499" spans="2:11" ht="21" customHeight="1" x14ac:dyDescent="0.2">
      <c r="B499" s="5" t="str">
        <f ca="1">IF(LoanIsGood,IF(ROW()-ROW(PaymentSchedule3[[#Headers],[Payment number]])&gt;ScheduledNumberOfPayments,"",ROW()-ROW(PaymentSchedule3[[#Headers],[Payment number]])),"")</f>
        <v/>
      </c>
      <c r="C499" s="9" t="str">
        <f ca="1">IF(PaymentSchedule3[[#This Row],[Payment number]]&lt;&gt;"",EOMONTH(LoanStartDate,ROW(PaymentSchedule3[[#This Row],[Payment number]])-ROW(PaymentSchedule3[[#Headers],[Payment number]])-2)+DAY(LoanStartDate),"")</f>
        <v/>
      </c>
      <c r="D499" s="3" t="str">
        <f ca="1">IF(PaymentSchedule3[[#This Row],[Payment number]]&lt;&gt;"",IF(ROW()-ROW(PaymentSchedule3[[#Headers],[Beginning
balance]])=1,LoanAmount,INDEX(PaymentSchedule3[Ending
balance],ROW()-ROW(PaymentSchedule3[[#Headers],[Beginning
balance]])-1)),"")</f>
        <v/>
      </c>
      <c r="E499" s="3" t="str">
        <f ca="1">IF(PaymentSchedule3[[#This Row],[Payment number]]&lt;&gt;"",ScheduledPayment,"")</f>
        <v/>
      </c>
      <c r="F49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9" s="3" t="str">
        <f ca="1">IF(PaymentSchedule3[[#This Row],[Payment number]]&lt;&gt;"",PaymentSchedule3[[#This Row],[Total
payment]]-PaymentSchedule3[[#This Row],[Interest]],"")</f>
        <v/>
      </c>
      <c r="I499" s="3" t="str">
        <f ca="1">IF(PaymentSchedule3[[#This Row],[Payment number]]&lt;&gt;"",PaymentSchedule3[[#This Row],[Beginning
balance]]*(InterestRate/PaymentsPerYear),"")</f>
        <v/>
      </c>
      <c r="J499" s="3" t="str">
        <f ca="1">IF(PaymentSchedule3[[#This Row],[Payment number]]&lt;&gt;"",IF(PaymentSchedule3[[#This Row],[Scheduled payment]]+PaymentSchedule3[[#This Row],[Extra
payment]]&lt;=PaymentSchedule3[[#This Row],[Beginning
balance]],PaymentSchedule3[[#This Row],[Beginning
balance]]-PaymentSchedule3[[#This Row],[Principal]],0),"")</f>
        <v/>
      </c>
      <c r="K499" s="3" t="str">
        <f ca="1">IF(PaymentSchedule3[[#This Row],[Payment number]]&lt;&gt;"",SUM(INDEX(PaymentSchedule3[Interest],1,1):PaymentSchedule3[[#This Row],[Interest]]),"")</f>
        <v/>
      </c>
    </row>
    <row r="500" spans="2:11" ht="21" customHeight="1" x14ac:dyDescent="0.2">
      <c r="B500" s="5" t="str">
        <f ca="1">IF(LoanIsGood,IF(ROW()-ROW(PaymentSchedule3[[#Headers],[Payment number]])&gt;ScheduledNumberOfPayments,"",ROW()-ROW(PaymentSchedule3[[#Headers],[Payment number]])),"")</f>
        <v/>
      </c>
      <c r="C500" s="9" t="str">
        <f ca="1">IF(PaymentSchedule3[[#This Row],[Payment number]]&lt;&gt;"",EOMONTH(LoanStartDate,ROW(PaymentSchedule3[[#This Row],[Payment number]])-ROW(PaymentSchedule3[[#Headers],[Payment number]])-2)+DAY(LoanStartDate),"")</f>
        <v/>
      </c>
      <c r="D500" s="3" t="str">
        <f ca="1">IF(PaymentSchedule3[[#This Row],[Payment number]]&lt;&gt;"",IF(ROW()-ROW(PaymentSchedule3[[#Headers],[Beginning
balance]])=1,LoanAmount,INDEX(PaymentSchedule3[Ending
balance],ROW()-ROW(PaymentSchedule3[[#Headers],[Beginning
balance]])-1)),"")</f>
        <v/>
      </c>
      <c r="E500" s="3" t="str">
        <f ca="1">IF(PaymentSchedule3[[#This Row],[Payment number]]&lt;&gt;"",ScheduledPayment,"")</f>
        <v/>
      </c>
      <c r="F50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0" s="3" t="str">
        <f ca="1">IF(PaymentSchedule3[[#This Row],[Payment number]]&lt;&gt;"",PaymentSchedule3[[#This Row],[Total
payment]]-PaymentSchedule3[[#This Row],[Interest]],"")</f>
        <v/>
      </c>
      <c r="I500" s="3" t="str">
        <f ca="1">IF(PaymentSchedule3[[#This Row],[Payment number]]&lt;&gt;"",PaymentSchedule3[[#This Row],[Beginning
balance]]*(InterestRate/PaymentsPerYear),"")</f>
        <v/>
      </c>
      <c r="J500" s="3" t="str">
        <f ca="1">IF(PaymentSchedule3[[#This Row],[Payment number]]&lt;&gt;"",IF(PaymentSchedule3[[#This Row],[Scheduled payment]]+PaymentSchedule3[[#This Row],[Extra
payment]]&lt;=PaymentSchedule3[[#This Row],[Beginning
balance]],PaymentSchedule3[[#This Row],[Beginning
balance]]-PaymentSchedule3[[#This Row],[Principal]],0),"")</f>
        <v/>
      </c>
      <c r="K500" s="3" t="str">
        <f ca="1">IF(PaymentSchedule3[[#This Row],[Payment number]]&lt;&gt;"",SUM(INDEX(PaymentSchedule3[Interest],1,1):PaymentSchedule3[[#This Row],[Interest]]),"")</f>
        <v/>
      </c>
    </row>
    <row r="501" spans="2:11" ht="21" customHeight="1" x14ac:dyDescent="0.2">
      <c r="B501" s="5" t="str">
        <f ca="1">IF(LoanIsGood,IF(ROW()-ROW(PaymentSchedule3[[#Headers],[Payment number]])&gt;ScheduledNumberOfPayments,"",ROW()-ROW(PaymentSchedule3[[#Headers],[Payment number]])),"")</f>
        <v/>
      </c>
      <c r="C501" s="9" t="str">
        <f ca="1">IF(PaymentSchedule3[[#This Row],[Payment number]]&lt;&gt;"",EOMONTH(LoanStartDate,ROW(PaymentSchedule3[[#This Row],[Payment number]])-ROW(PaymentSchedule3[[#Headers],[Payment number]])-2)+DAY(LoanStartDate),"")</f>
        <v/>
      </c>
      <c r="D501" s="3" t="str">
        <f ca="1">IF(PaymentSchedule3[[#This Row],[Payment number]]&lt;&gt;"",IF(ROW()-ROW(PaymentSchedule3[[#Headers],[Beginning
balance]])=1,LoanAmount,INDEX(PaymentSchedule3[Ending
balance],ROW()-ROW(PaymentSchedule3[[#Headers],[Beginning
balance]])-1)),"")</f>
        <v/>
      </c>
      <c r="E501" s="3" t="str">
        <f ca="1">IF(PaymentSchedule3[[#This Row],[Payment number]]&lt;&gt;"",ScheduledPayment,"")</f>
        <v/>
      </c>
      <c r="F50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1" s="3" t="str">
        <f ca="1">IF(PaymentSchedule3[[#This Row],[Payment number]]&lt;&gt;"",PaymentSchedule3[[#This Row],[Total
payment]]-PaymentSchedule3[[#This Row],[Interest]],"")</f>
        <v/>
      </c>
      <c r="I501" s="3" t="str">
        <f ca="1">IF(PaymentSchedule3[[#This Row],[Payment number]]&lt;&gt;"",PaymentSchedule3[[#This Row],[Beginning
balance]]*(InterestRate/PaymentsPerYear),"")</f>
        <v/>
      </c>
      <c r="J501" s="3" t="str">
        <f ca="1">IF(PaymentSchedule3[[#This Row],[Payment number]]&lt;&gt;"",IF(PaymentSchedule3[[#This Row],[Scheduled payment]]+PaymentSchedule3[[#This Row],[Extra
payment]]&lt;=PaymentSchedule3[[#This Row],[Beginning
balance]],PaymentSchedule3[[#This Row],[Beginning
balance]]-PaymentSchedule3[[#This Row],[Principal]],0),"")</f>
        <v/>
      </c>
      <c r="K501" s="3" t="str">
        <f ca="1">IF(PaymentSchedule3[[#This Row],[Payment number]]&lt;&gt;"",SUM(INDEX(PaymentSchedule3[Interest],1,1):PaymentSchedule3[[#This Row],[Interest]]),"")</f>
        <v/>
      </c>
    </row>
    <row r="502" spans="2:11" ht="21" customHeight="1" x14ac:dyDescent="0.2">
      <c r="B502" s="5" t="str">
        <f ca="1">IF(LoanIsGood,IF(ROW()-ROW(PaymentSchedule3[[#Headers],[Payment number]])&gt;ScheduledNumberOfPayments,"",ROW()-ROW(PaymentSchedule3[[#Headers],[Payment number]])),"")</f>
        <v/>
      </c>
      <c r="C502" s="9" t="str">
        <f ca="1">IF(PaymentSchedule3[[#This Row],[Payment number]]&lt;&gt;"",EOMONTH(LoanStartDate,ROW(PaymentSchedule3[[#This Row],[Payment number]])-ROW(PaymentSchedule3[[#Headers],[Payment number]])-2)+DAY(LoanStartDate),"")</f>
        <v/>
      </c>
      <c r="D502" s="3" t="str">
        <f ca="1">IF(PaymentSchedule3[[#This Row],[Payment number]]&lt;&gt;"",IF(ROW()-ROW(PaymentSchedule3[[#Headers],[Beginning
balance]])=1,LoanAmount,INDEX(PaymentSchedule3[Ending
balance],ROW()-ROW(PaymentSchedule3[[#Headers],[Beginning
balance]])-1)),"")</f>
        <v/>
      </c>
      <c r="E502" s="3" t="str">
        <f ca="1">IF(PaymentSchedule3[[#This Row],[Payment number]]&lt;&gt;"",ScheduledPayment,"")</f>
        <v/>
      </c>
      <c r="F50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2" s="3" t="str">
        <f ca="1">IF(PaymentSchedule3[[#This Row],[Payment number]]&lt;&gt;"",PaymentSchedule3[[#This Row],[Total
payment]]-PaymentSchedule3[[#This Row],[Interest]],"")</f>
        <v/>
      </c>
      <c r="I502" s="3" t="str">
        <f ca="1">IF(PaymentSchedule3[[#This Row],[Payment number]]&lt;&gt;"",PaymentSchedule3[[#This Row],[Beginning
balance]]*(InterestRate/PaymentsPerYear),"")</f>
        <v/>
      </c>
      <c r="J502" s="3" t="str">
        <f ca="1">IF(PaymentSchedule3[[#This Row],[Payment number]]&lt;&gt;"",IF(PaymentSchedule3[[#This Row],[Scheduled payment]]+PaymentSchedule3[[#This Row],[Extra
payment]]&lt;=PaymentSchedule3[[#This Row],[Beginning
balance]],PaymentSchedule3[[#This Row],[Beginning
balance]]-PaymentSchedule3[[#This Row],[Principal]],0),"")</f>
        <v/>
      </c>
      <c r="K502" s="3" t="str">
        <f ca="1">IF(PaymentSchedule3[[#This Row],[Payment number]]&lt;&gt;"",SUM(INDEX(PaymentSchedule3[Interest],1,1):PaymentSchedule3[[#This Row],[Interest]]),"")</f>
        <v/>
      </c>
    </row>
    <row r="503" spans="2:11" ht="21" customHeight="1" x14ac:dyDescent="0.2">
      <c r="B503" s="5" t="str">
        <f ca="1">IF(LoanIsGood,IF(ROW()-ROW(PaymentSchedule3[[#Headers],[Payment number]])&gt;ScheduledNumberOfPayments,"",ROW()-ROW(PaymentSchedule3[[#Headers],[Payment number]])),"")</f>
        <v/>
      </c>
      <c r="C503" s="9" t="str">
        <f ca="1">IF(PaymentSchedule3[[#This Row],[Payment number]]&lt;&gt;"",EOMONTH(LoanStartDate,ROW(PaymentSchedule3[[#This Row],[Payment number]])-ROW(PaymentSchedule3[[#Headers],[Payment number]])-2)+DAY(LoanStartDate),"")</f>
        <v/>
      </c>
      <c r="D503" s="3" t="str">
        <f ca="1">IF(PaymentSchedule3[[#This Row],[Payment number]]&lt;&gt;"",IF(ROW()-ROW(PaymentSchedule3[[#Headers],[Beginning
balance]])=1,LoanAmount,INDEX(PaymentSchedule3[Ending
balance],ROW()-ROW(PaymentSchedule3[[#Headers],[Beginning
balance]])-1)),"")</f>
        <v/>
      </c>
      <c r="E503" s="3" t="str">
        <f ca="1">IF(PaymentSchedule3[[#This Row],[Payment number]]&lt;&gt;"",ScheduledPayment,"")</f>
        <v/>
      </c>
      <c r="F50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3" s="3" t="str">
        <f ca="1">IF(PaymentSchedule3[[#This Row],[Payment number]]&lt;&gt;"",PaymentSchedule3[[#This Row],[Total
payment]]-PaymentSchedule3[[#This Row],[Interest]],"")</f>
        <v/>
      </c>
      <c r="I503" s="3" t="str">
        <f ca="1">IF(PaymentSchedule3[[#This Row],[Payment number]]&lt;&gt;"",PaymentSchedule3[[#This Row],[Beginning
balance]]*(InterestRate/PaymentsPerYear),"")</f>
        <v/>
      </c>
      <c r="J503" s="3" t="str">
        <f ca="1">IF(PaymentSchedule3[[#This Row],[Payment number]]&lt;&gt;"",IF(PaymentSchedule3[[#This Row],[Scheduled payment]]+PaymentSchedule3[[#This Row],[Extra
payment]]&lt;=PaymentSchedule3[[#This Row],[Beginning
balance]],PaymentSchedule3[[#This Row],[Beginning
balance]]-PaymentSchedule3[[#This Row],[Principal]],0),"")</f>
        <v/>
      </c>
      <c r="K503" s="3" t="str">
        <f ca="1">IF(PaymentSchedule3[[#This Row],[Payment number]]&lt;&gt;"",SUM(INDEX(PaymentSchedule3[Interest],1,1):PaymentSchedule3[[#This Row],[Interest]]),"")</f>
        <v/>
      </c>
    </row>
    <row r="504" spans="2:11" ht="21" customHeight="1" x14ac:dyDescent="0.2">
      <c r="B504" s="5" t="str">
        <f ca="1">IF(LoanIsGood,IF(ROW()-ROW(PaymentSchedule3[[#Headers],[Payment number]])&gt;ScheduledNumberOfPayments,"",ROW()-ROW(PaymentSchedule3[[#Headers],[Payment number]])),"")</f>
        <v/>
      </c>
      <c r="C504" s="9" t="str">
        <f ca="1">IF(PaymentSchedule3[[#This Row],[Payment number]]&lt;&gt;"",EOMONTH(LoanStartDate,ROW(PaymentSchedule3[[#This Row],[Payment number]])-ROW(PaymentSchedule3[[#Headers],[Payment number]])-2)+DAY(LoanStartDate),"")</f>
        <v/>
      </c>
      <c r="D504" s="3" t="str">
        <f ca="1">IF(PaymentSchedule3[[#This Row],[Payment number]]&lt;&gt;"",IF(ROW()-ROW(PaymentSchedule3[[#Headers],[Beginning
balance]])=1,LoanAmount,INDEX(PaymentSchedule3[Ending
balance],ROW()-ROW(PaymentSchedule3[[#Headers],[Beginning
balance]])-1)),"")</f>
        <v/>
      </c>
      <c r="E504" s="3" t="str">
        <f ca="1">IF(PaymentSchedule3[[#This Row],[Payment number]]&lt;&gt;"",ScheduledPayment,"")</f>
        <v/>
      </c>
      <c r="F50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4" s="3" t="str">
        <f ca="1">IF(PaymentSchedule3[[#This Row],[Payment number]]&lt;&gt;"",PaymentSchedule3[[#This Row],[Total
payment]]-PaymentSchedule3[[#This Row],[Interest]],"")</f>
        <v/>
      </c>
      <c r="I504" s="3" t="str">
        <f ca="1">IF(PaymentSchedule3[[#This Row],[Payment number]]&lt;&gt;"",PaymentSchedule3[[#This Row],[Beginning
balance]]*(InterestRate/PaymentsPerYear),"")</f>
        <v/>
      </c>
      <c r="J504" s="3" t="str">
        <f ca="1">IF(PaymentSchedule3[[#This Row],[Payment number]]&lt;&gt;"",IF(PaymentSchedule3[[#This Row],[Scheduled payment]]+PaymentSchedule3[[#This Row],[Extra
payment]]&lt;=PaymentSchedule3[[#This Row],[Beginning
balance]],PaymentSchedule3[[#This Row],[Beginning
balance]]-PaymentSchedule3[[#This Row],[Principal]],0),"")</f>
        <v/>
      </c>
      <c r="K504" s="3" t="str">
        <f ca="1">IF(PaymentSchedule3[[#This Row],[Payment number]]&lt;&gt;"",SUM(INDEX(PaymentSchedule3[Interest],1,1):PaymentSchedule3[[#This Row],[Interest]]),"")</f>
        <v/>
      </c>
    </row>
    <row r="505" spans="2:11" ht="21" customHeight="1" x14ac:dyDescent="0.2">
      <c r="B505" s="5" t="str">
        <f ca="1">IF(LoanIsGood,IF(ROW()-ROW(PaymentSchedule3[[#Headers],[Payment number]])&gt;ScheduledNumberOfPayments,"",ROW()-ROW(PaymentSchedule3[[#Headers],[Payment number]])),"")</f>
        <v/>
      </c>
      <c r="C505" s="9" t="str">
        <f ca="1">IF(PaymentSchedule3[[#This Row],[Payment number]]&lt;&gt;"",EOMONTH(LoanStartDate,ROW(PaymentSchedule3[[#This Row],[Payment number]])-ROW(PaymentSchedule3[[#Headers],[Payment number]])-2)+DAY(LoanStartDate),"")</f>
        <v/>
      </c>
      <c r="D505" s="3" t="str">
        <f ca="1">IF(PaymentSchedule3[[#This Row],[Payment number]]&lt;&gt;"",IF(ROW()-ROW(PaymentSchedule3[[#Headers],[Beginning
balance]])=1,LoanAmount,INDEX(PaymentSchedule3[Ending
balance],ROW()-ROW(PaymentSchedule3[[#Headers],[Beginning
balance]])-1)),"")</f>
        <v/>
      </c>
      <c r="E505" s="3" t="str">
        <f ca="1">IF(PaymentSchedule3[[#This Row],[Payment number]]&lt;&gt;"",ScheduledPayment,"")</f>
        <v/>
      </c>
      <c r="F50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5" s="3" t="str">
        <f ca="1">IF(PaymentSchedule3[[#This Row],[Payment number]]&lt;&gt;"",PaymentSchedule3[[#This Row],[Total
payment]]-PaymentSchedule3[[#This Row],[Interest]],"")</f>
        <v/>
      </c>
      <c r="I505" s="3" t="str">
        <f ca="1">IF(PaymentSchedule3[[#This Row],[Payment number]]&lt;&gt;"",PaymentSchedule3[[#This Row],[Beginning
balance]]*(InterestRate/PaymentsPerYear),"")</f>
        <v/>
      </c>
      <c r="J505" s="3" t="str">
        <f ca="1">IF(PaymentSchedule3[[#This Row],[Payment number]]&lt;&gt;"",IF(PaymentSchedule3[[#This Row],[Scheduled payment]]+PaymentSchedule3[[#This Row],[Extra
payment]]&lt;=PaymentSchedule3[[#This Row],[Beginning
balance]],PaymentSchedule3[[#This Row],[Beginning
balance]]-PaymentSchedule3[[#This Row],[Principal]],0),"")</f>
        <v/>
      </c>
      <c r="K505" s="3" t="str">
        <f ca="1">IF(PaymentSchedule3[[#This Row],[Payment number]]&lt;&gt;"",SUM(INDEX(PaymentSchedule3[Interest],1,1):PaymentSchedule3[[#This Row],[Interest]]),"")</f>
        <v/>
      </c>
    </row>
    <row r="506" spans="2:11" ht="21" customHeight="1" x14ac:dyDescent="0.2">
      <c r="B506" s="5" t="str">
        <f ca="1">IF(LoanIsGood,IF(ROW()-ROW(PaymentSchedule3[[#Headers],[Payment number]])&gt;ScheduledNumberOfPayments,"",ROW()-ROW(PaymentSchedule3[[#Headers],[Payment number]])),"")</f>
        <v/>
      </c>
      <c r="C506" s="9" t="str">
        <f ca="1">IF(PaymentSchedule3[[#This Row],[Payment number]]&lt;&gt;"",EOMONTH(LoanStartDate,ROW(PaymentSchedule3[[#This Row],[Payment number]])-ROW(PaymentSchedule3[[#Headers],[Payment number]])-2)+DAY(LoanStartDate),"")</f>
        <v/>
      </c>
      <c r="D506" s="3" t="str">
        <f ca="1">IF(PaymentSchedule3[[#This Row],[Payment number]]&lt;&gt;"",IF(ROW()-ROW(PaymentSchedule3[[#Headers],[Beginning
balance]])=1,LoanAmount,INDEX(PaymentSchedule3[Ending
balance],ROW()-ROW(PaymentSchedule3[[#Headers],[Beginning
balance]])-1)),"")</f>
        <v/>
      </c>
      <c r="E506" s="3" t="str">
        <f ca="1">IF(PaymentSchedule3[[#This Row],[Payment number]]&lt;&gt;"",ScheduledPayment,"")</f>
        <v/>
      </c>
      <c r="F50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6" s="3" t="str">
        <f ca="1">IF(PaymentSchedule3[[#This Row],[Payment number]]&lt;&gt;"",PaymentSchedule3[[#This Row],[Total
payment]]-PaymentSchedule3[[#This Row],[Interest]],"")</f>
        <v/>
      </c>
      <c r="I506" s="3" t="str">
        <f ca="1">IF(PaymentSchedule3[[#This Row],[Payment number]]&lt;&gt;"",PaymentSchedule3[[#This Row],[Beginning
balance]]*(InterestRate/PaymentsPerYear),"")</f>
        <v/>
      </c>
      <c r="J506" s="3" t="str">
        <f ca="1">IF(PaymentSchedule3[[#This Row],[Payment number]]&lt;&gt;"",IF(PaymentSchedule3[[#This Row],[Scheduled payment]]+PaymentSchedule3[[#This Row],[Extra
payment]]&lt;=PaymentSchedule3[[#This Row],[Beginning
balance]],PaymentSchedule3[[#This Row],[Beginning
balance]]-PaymentSchedule3[[#This Row],[Principal]],0),"")</f>
        <v/>
      </c>
      <c r="K506" s="3" t="str">
        <f ca="1">IF(PaymentSchedule3[[#This Row],[Payment number]]&lt;&gt;"",SUM(INDEX(PaymentSchedule3[Interest],1,1):PaymentSchedule3[[#This Row],[Interest]]),"")</f>
        <v/>
      </c>
    </row>
    <row r="507" spans="2:11" ht="21" customHeight="1" x14ac:dyDescent="0.2">
      <c r="B507" s="5" t="str">
        <f ca="1">IF(LoanIsGood,IF(ROW()-ROW(PaymentSchedule3[[#Headers],[Payment number]])&gt;ScheduledNumberOfPayments,"",ROW()-ROW(PaymentSchedule3[[#Headers],[Payment number]])),"")</f>
        <v/>
      </c>
      <c r="C507" s="9" t="str">
        <f ca="1">IF(PaymentSchedule3[[#This Row],[Payment number]]&lt;&gt;"",EOMONTH(LoanStartDate,ROW(PaymentSchedule3[[#This Row],[Payment number]])-ROW(PaymentSchedule3[[#Headers],[Payment number]])-2)+DAY(LoanStartDate),"")</f>
        <v/>
      </c>
      <c r="D507" s="3" t="str">
        <f ca="1">IF(PaymentSchedule3[[#This Row],[Payment number]]&lt;&gt;"",IF(ROW()-ROW(PaymentSchedule3[[#Headers],[Beginning
balance]])=1,LoanAmount,INDEX(PaymentSchedule3[Ending
balance],ROW()-ROW(PaymentSchedule3[[#Headers],[Beginning
balance]])-1)),"")</f>
        <v/>
      </c>
      <c r="E507" s="3" t="str">
        <f ca="1">IF(PaymentSchedule3[[#This Row],[Payment number]]&lt;&gt;"",ScheduledPayment,"")</f>
        <v/>
      </c>
      <c r="F50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7" s="3" t="str">
        <f ca="1">IF(PaymentSchedule3[[#This Row],[Payment number]]&lt;&gt;"",PaymentSchedule3[[#This Row],[Total
payment]]-PaymentSchedule3[[#This Row],[Interest]],"")</f>
        <v/>
      </c>
      <c r="I507" s="3" t="str">
        <f ca="1">IF(PaymentSchedule3[[#This Row],[Payment number]]&lt;&gt;"",PaymentSchedule3[[#This Row],[Beginning
balance]]*(InterestRate/PaymentsPerYear),"")</f>
        <v/>
      </c>
      <c r="J507" s="3" t="str">
        <f ca="1">IF(PaymentSchedule3[[#This Row],[Payment number]]&lt;&gt;"",IF(PaymentSchedule3[[#This Row],[Scheduled payment]]+PaymentSchedule3[[#This Row],[Extra
payment]]&lt;=PaymentSchedule3[[#This Row],[Beginning
balance]],PaymentSchedule3[[#This Row],[Beginning
balance]]-PaymentSchedule3[[#This Row],[Principal]],0),"")</f>
        <v/>
      </c>
      <c r="K507" s="3" t="str">
        <f ca="1">IF(PaymentSchedule3[[#This Row],[Payment number]]&lt;&gt;"",SUM(INDEX(PaymentSchedule3[Interest],1,1):PaymentSchedule3[[#This Row],[Interest]]),"")</f>
        <v/>
      </c>
    </row>
    <row r="508" spans="2:11" ht="21" customHeight="1" x14ac:dyDescent="0.2">
      <c r="B508" s="5" t="str">
        <f ca="1">IF(LoanIsGood,IF(ROW()-ROW(PaymentSchedule3[[#Headers],[Payment number]])&gt;ScheduledNumberOfPayments,"",ROW()-ROW(PaymentSchedule3[[#Headers],[Payment number]])),"")</f>
        <v/>
      </c>
      <c r="C508" s="9" t="str">
        <f ca="1">IF(PaymentSchedule3[[#This Row],[Payment number]]&lt;&gt;"",EOMONTH(LoanStartDate,ROW(PaymentSchedule3[[#This Row],[Payment number]])-ROW(PaymentSchedule3[[#Headers],[Payment number]])-2)+DAY(LoanStartDate),"")</f>
        <v/>
      </c>
      <c r="D508" s="3" t="str">
        <f ca="1">IF(PaymentSchedule3[[#This Row],[Payment number]]&lt;&gt;"",IF(ROW()-ROW(PaymentSchedule3[[#Headers],[Beginning
balance]])=1,LoanAmount,INDEX(PaymentSchedule3[Ending
balance],ROW()-ROW(PaymentSchedule3[[#Headers],[Beginning
balance]])-1)),"")</f>
        <v/>
      </c>
      <c r="E508" s="3" t="str">
        <f ca="1">IF(PaymentSchedule3[[#This Row],[Payment number]]&lt;&gt;"",ScheduledPayment,"")</f>
        <v/>
      </c>
      <c r="F50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8" s="3" t="str">
        <f ca="1">IF(PaymentSchedule3[[#This Row],[Payment number]]&lt;&gt;"",PaymentSchedule3[[#This Row],[Total
payment]]-PaymentSchedule3[[#This Row],[Interest]],"")</f>
        <v/>
      </c>
      <c r="I508" s="3" t="str">
        <f ca="1">IF(PaymentSchedule3[[#This Row],[Payment number]]&lt;&gt;"",PaymentSchedule3[[#This Row],[Beginning
balance]]*(InterestRate/PaymentsPerYear),"")</f>
        <v/>
      </c>
      <c r="J508" s="3" t="str">
        <f ca="1">IF(PaymentSchedule3[[#This Row],[Payment number]]&lt;&gt;"",IF(PaymentSchedule3[[#This Row],[Scheduled payment]]+PaymentSchedule3[[#This Row],[Extra
payment]]&lt;=PaymentSchedule3[[#This Row],[Beginning
balance]],PaymentSchedule3[[#This Row],[Beginning
balance]]-PaymentSchedule3[[#This Row],[Principal]],0),"")</f>
        <v/>
      </c>
      <c r="K508" s="3" t="str">
        <f ca="1">IF(PaymentSchedule3[[#This Row],[Payment number]]&lt;&gt;"",SUM(INDEX(PaymentSchedule3[Interest],1,1):PaymentSchedule3[[#This Row],[Interest]]),"")</f>
        <v/>
      </c>
    </row>
    <row r="509" spans="2:11" ht="21" customHeight="1" x14ac:dyDescent="0.2">
      <c r="B509" s="5" t="str">
        <f ca="1">IF(LoanIsGood,IF(ROW()-ROW(PaymentSchedule3[[#Headers],[Payment number]])&gt;ScheduledNumberOfPayments,"",ROW()-ROW(PaymentSchedule3[[#Headers],[Payment number]])),"")</f>
        <v/>
      </c>
      <c r="C509" s="9" t="str">
        <f ca="1">IF(PaymentSchedule3[[#This Row],[Payment number]]&lt;&gt;"",EOMONTH(LoanStartDate,ROW(PaymentSchedule3[[#This Row],[Payment number]])-ROW(PaymentSchedule3[[#Headers],[Payment number]])-2)+DAY(LoanStartDate),"")</f>
        <v/>
      </c>
      <c r="D509" s="3" t="str">
        <f ca="1">IF(PaymentSchedule3[[#This Row],[Payment number]]&lt;&gt;"",IF(ROW()-ROW(PaymentSchedule3[[#Headers],[Beginning
balance]])=1,LoanAmount,INDEX(PaymentSchedule3[Ending
balance],ROW()-ROW(PaymentSchedule3[[#Headers],[Beginning
balance]])-1)),"")</f>
        <v/>
      </c>
      <c r="E509" s="3" t="str">
        <f ca="1">IF(PaymentSchedule3[[#This Row],[Payment number]]&lt;&gt;"",ScheduledPayment,"")</f>
        <v/>
      </c>
      <c r="F50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9" s="3" t="str">
        <f ca="1">IF(PaymentSchedule3[[#This Row],[Payment number]]&lt;&gt;"",PaymentSchedule3[[#This Row],[Total
payment]]-PaymentSchedule3[[#This Row],[Interest]],"")</f>
        <v/>
      </c>
      <c r="I509" s="3" t="str">
        <f ca="1">IF(PaymentSchedule3[[#This Row],[Payment number]]&lt;&gt;"",PaymentSchedule3[[#This Row],[Beginning
balance]]*(InterestRate/PaymentsPerYear),"")</f>
        <v/>
      </c>
      <c r="J509" s="3" t="str">
        <f ca="1">IF(PaymentSchedule3[[#This Row],[Payment number]]&lt;&gt;"",IF(PaymentSchedule3[[#This Row],[Scheduled payment]]+PaymentSchedule3[[#This Row],[Extra
payment]]&lt;=PaymentSchedule3[[#This Row],[Beginning
balance]],PaymentSchedule3[[#This Row],[Beginning
balance]]-PaymentSchedule3[[#This Row],[Principal]],0),"")</f>
        <v/>
      </c>
      <c r="K509" s="3" t="str">
        <f ca="1">IF(PaymentSchedule3[[#This Row],[Payment number]]&lt;&gt;"",SUM(INDEX(PaymentSchedule3[Interest],1,1):PaymentSchedule3[[#This Row],[Interest]]),"")</f>
        <v/>
      </c>
    </row>
    <row r="510" spans="2:11" ht="21" customHeight="1" x14ac:dyDescent="0.2">
      <c r="B510" s="5" t="str">
        <f ca="1">IF(LoanIsGood,IF(ROW()-ROW(PaymentSchedule3[[#Headers],[Payment number]])&gt;ScheduledNumberOfPayments,"",ROW()-ROW(PaymentSchedule3[[#Headers],[Payment number]])),"")</f>
        <v/>
      </c>
      <c r="C510" s="9" t="str">
        <f ca="1">IF(PaymentSchedule3[[#This Row],[Payment number]]&lt;&gt;"",EOMONTH(LoanStartDate,ROW(PaymentSchedule3[[#This Row],[Payment number]])-ROW(PaymentSchedule3[[#Headers],[Payment number]])-2)+DAY(LoanStartDate),"")</f>
        <v/>
      </c>
      <c r="D510" s="3" t="str">
        <f ca="1">IF(PaymentSchedule3[[#This Row],[Payment number]]&lt;&gt;"",IF(ROW()-ROW(PaymentSchedule3[[#Headers],[Beginning
balance]])=1,LoanAmount,INDEX(PaymentSchedule3[Ending
balance],ROW()-ROW(PaymentSchedule3[[#Headers],[Beginning
balance]])-1)),"")</f>
        <v/>
      </c>
      <c r="E510" s="3" t="str">
        <f ca="1">IF(PaymentSchedule3[[#This Row],[Payment number]]&lt;&gt;"",ScheduledPayment,"")</f>
        <v/>
      </c>
      <c r="F51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0" s="3" t="str">
        <f ca="1">IF(PaymentSchedule3[[#This Row],[Payment number]]&lt;&gt;"",PaymentSchedule3[[#This Row],[Total
payment]]-PaymentSchedule3[[#This Row],[Interest]],"")</f>
        <v/>
      </c>
      <c r="I510" s="3" t="str">
        <f ca="1">IF(PaymentSchedule3[[#This Row],[Payment number]]&lt;&gt;"",PaymentSchedule3[[#This Row],[Beginning
balance]]*(InterestRate/PaymentsPerYear),"")</f>
        <v/>
      </c>
      <c r="J510" s="3" t="str">
        <f ca="1">IF(PaymentSchedule3[[#This Row],[Payment number]]&lt;&gt;"",IF(PaymentSchedule3[[#This Row],[Scheduled payment]]+PaymentSchedule3[[#This Row],[Extra
payment]]&lt;=PaymentSchedule3[[#This Row],[Beginning
balance]],PaymentSchedule3[[#This Row],[Beginning
balance]]-PaymentSchedule3[[#This Row],[Principal]],0),"")</f>
        <v/>
      </c>
      <c r="K510" s="3" t="str">
        <f ca="1">IF(PaymentSchedule3[[#This Row],[Payment number]]&lt;&gt;"",SUM(INDEX(PaymentSchedule3[Interest],1,1):PaymentSchedule3[[#This Row],[Interest]]),"")</f>
        <v/>
      </c>
    </row>
    <row r="511" spans="2:11" ht="21" customHeight="1" x14ac:dyDescent="0.2">
      <c r="B511" s="5" t="str">
        <f ca="1">IF(LoanIsGood,IF(ROW()-ROW(PaymentSchedule3[[#Headers],[Payment number]])&gt;ScheduledNumberOfPayments,"",ROW()-ROW(PaymentSchedule3[[#Headers],[Payment number]])),"")</f>
        <v/>
      </c>
      <c r="C511" s="9" t="str">
        <f ca="1">IF(PaymentSchedule3[[#This Row],[Payment number]]&lt;&gt;"",EOMONTH(LoanStartDate,ROW(PaymentSchedule3[[#This Row],[Payment number]])-ROW(PaymentSchedule3[[#Headers],[Payment number]])-2)+DAY(LoanStartDate),"")</f>
        <v/>
      </c>
      <c r="D511" s="3" t="str">
        <f ca="1">IF(PaymentSchedule3[[#This Row],[Payment number]]&lt;&gt;"",IF(ROW()-ROW(PaymentSchedule3[[#Headers],[Beginning
balance]])=1,LoanAmount,INDEX(PaymentSchedule3[Ending
balance],ROW()-ROW(PaymentSchedule3[[#Headers],[Beginning
balance]])-1)),"")</f>
        <v/>
      </c>
      <c r="E511" s="3" t="str">
        <f ca="1">IF(PaymentSchedule3[[#This Row],[Payment number]]&lt;&gt;"",ScheduledPayment,"")</f>
        <v/>
      </c>
      <c r="F51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1" s="3" t="str">
        <f ca="1">IF(PaymentSchedule3[[#This Row],[Payment number]]&lt;&gt;"",PaymentSchedule3[[#This Row],[Total
payment]]-PaymentSchedule3[[#This Row],[Interest]],"")</f>
        <v/>
      </c>
      <c r="I511" s="3" t="str">
        <f ca="1">IF(PaymentSchedule3[[#This Row],[Payment number]]&lt;&gt;"",PaymentSchedule3[[#This Row],[Beginning
balance]]*(InterestRate/PaymentsPerYear),"")</f>
        <v/>
      </c>
      <c r="J511" s="3" t="str">
        <f ca="1">IF(PaymentSchedule3[[#This Row],[Payment number]]&lt;&gt;"",IF(PaymentSchedule3[[#This Row],[Scheduled payment]]+PaymentSchedule3[[#This Row],[Extra
payment]]&lt;=PaymentSchedule3[[#This Row],[Beginning
balance]],PaymentSchedule3[[#This Row],[Beginning
balance]]-PaymentSchedule3[[#This Row],[Principal]],0),"")</f>
        <v/>
      </c>
      <c r="K511" s="3" t="str">
        <f ca="1">IF(PaymentSchedule3[[#This Row],[Payment number]]&lt;&gt;"",SUM(INDEX(PaymentSchedule3[Interest],1,1):PaymentSchedule3[[#This Row],[Interest]]),"")</f>
        <v/>
      </c>
    </row>
    <row r="512" spans="2:11" ht="21" customHeight="1" x14ac:dyDescent="0.2">
      <c r="B512" s="5" t="str">
        <f ca="1">IF(LoanIsGood,IF(ROW()-ROW(PaymentSchedule3[[#Headers],[Payment number]])&gt;ScheduledNumberOfPayments,"",ROW()-ROW(PaymentSchedule3[[#Headers],[Payment number]])),"")</f>
        <v/>
      </c>
      <c r="C512" s="9" t="str">
        <f ca="1">IF(PaymentSchedule3[[#This Row],[Payment number]]&lt;&gt;"",EOMONTH(LoanStartDate,ROW(PaymentSchedule3[[#This Row],[Payment number]])-ROW(PaymentSchedule3[[#Headers],[Payment number]])-2)+DAY(LoanStartDate),"")</f>
        <v/>
      </c>
      <c r="D512" s="3" t="str">
        <f ca="1">IF(PaymentSchedule3[[#This Row],[Payment number]]&lt;&gt;"",IF(ROW()-ROW(PaymentSchedule3[[#Headers],[Beginning
balance]])=1,LoanAmount,INDEX(PaymentSchedule3[Ending
balance],ROW()-ROW(PaymentSchedule3[[#Headers],[Beginning
balance]])-1)),"")</f>
        <v/>
      </c>
      <c r="E512" s="3" t="str">
        <f ca="1">IF(PaymentSchedule3[[#This Row],[Payment number]]&lt;&gt;"",ScheduledPayment,"")</f>
        <v/>
      </c>
      <c r="F51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2" s="3" t="str">
        <f ca="1">IF(PaymentSchedule3[[#This Row],[Payment number]]&lt;&gt;"",PaymentSchedule3[[#This Row],[Total
payment]]-PaymentSchedule3[[#This Row],[Interest]],"")</f>
        <v/>
      </c>
      <c r="I512" s="3" t="str">
        <f ca="1">IF(PaymentSchedule3[[#This Row],[Payment number]]&lt;&gt;"",PaymentSchedule3[[#This Row],[Beginning
balance]]*(InterestRate/PaymentsPerYear),"")</f>
        <v/>
      </c>
      <c r="J512" s="3" t="str">
        <f ca="1">IF(PaymentSchedule3[[#This Row],[Payment number]]&lt;&gt;"",IF(PaymentSchedule3[[#This Row],[Scheduled payment]]+PaymentSchedule3[[#This Row],[Extra
payment]]&lt;=PaymentSchedule3[[#This Row],[Beginning
balance]],PaymentSchedule3[[#This Row],[Beginning
balance]]-PaymentSchedule3[[#This Row],[Principal]],0),"")</f>
        <v/>
      </c>
      <c r="K512" s="3" t="str">
        <f ca="1">IF(PaymentSchedule3[[#This Row],[Payment number]]&lt;&gt;"",SUM(INDEX(PaymentSchedule3[Interest],1,1):PaymentSchedule3[[#This Row],[Interest]]),"")</f>
        <v/>
      </c>
    </row>
    <row r="513" spans="2:11" ht="21" customHeight="1" x14ac:dyDescent="0.2">
      <c r="B513" s="5" t="str">
        <f ca="1">IF(LoanIsGood,IF(ROW()-ROW(PaymentSchedule3[[#Headers],[Payment number]])&gt;ScheduledNumberOfPayments,"",ROW()-ROW(PaymentSchedule3[[#Headers],[Payment number]])),"")</f>
        <v/>
      </c>
      <c r="C513" s="9" t="str">
        <f ca="1">IF(PaymentSchedule3[[#This Row],[Payment number]]&lt;&gt;"",EOMONTH(LoanStartDate,ROW(PaymentSchedule3[[#This Row],[Payment number]])-ROW(PaymentSchedule3[[#Headers],[Payment number]])-2)+DAY(LoanStartDate),"")</f>
        <v/>
      </c>
      <c r="D513" s="3" t="str">
        <f ca="1">IF(PaymentSchedule3[[#This Row],[Payment number]]&lt;&gt;"",IF(ROW()-ROW(PaymentSchedule3[[#Headers],[Beginning
balance]])=1,LoanAmount,INDEX(PaymentSchedule3[Ending
balance],ROW()-ROW(PaymentSchedule3[[#Headers],[Beginning
balance]])-1)),"")</f>
        <v/>
      </c>
      <c r="E513" s="3" t="str">
        <f ca="1">IF(PaymentSchedule3[[#This Row],[Payment number]]&lt;&gt;"",ScheduledPayment,"")</f>
        <v/>
      </c>
      <c r="F51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3" s="3" t="str">
        <f ca="1">IF(PaymentSchedule3[[#This Row],[Payment number]]&lt;&gt;"",PaymentSchedule3[[#This Row],[Total
payment]]-PaymentSchedule3[[#This Row],[Interest]],"")</f>
        <v/>
      </c>
      <c r="I513" s="3" t="str">
        <f ca="1">IF(PaymentSchedule3[[#This Row],[Payment number]]&lt;&gt;"",PaymentSchedule3[[#This Row],[Beginning
balance]]*(InterestRate/PaymentsPerYear),"")</f>
        <v/>
      </c>
      <c r="J513" s="3" t="str">
        <f ca="1">IF(PaymentSchedule3[[#This Row],[Payment number]]&lt;&gt;"",IF(PaymentSchedule3[[#This Row],[Scheduled payment]]+PaymentSchedule3[[#This Row],[Extra
payment]]&lt;=PaymentSchedule3[[#This Row],[Beginning
balance]],PaymentSchedule3[[#This Row],[Beginning
balance]]-PaymentSchedule3[[#This Row],[Principal]],0),"")</f>
        <v/>
      </c>
      <c r="K513" s="3" t="str">
        <f ca="1">IF(PaymentSchedule3[[#This Row],[Payment number]]&lt;&gt;"",SUM(INDEX(PaymentSchedule3[Interest],1,1):PaymentSchedule3[[#This Row],[Interest]]),"")</f>
        <v/>
      </c>
    </row>
    <row r="514" spans="2:11" ht="21" customHeight="1" x14ac:dyDescent="0.2">
      <c r="B514" s="5" t="str">
        <f ca="1">IF(LoanIsGood,IF(ROW()-ROW(PaymentSchedule3[[#Headers],[Payment number]])&gt;ScheduledNumberOfPayments,"",ROW()-ROW(PaymentSchedule3[[#Headers],[Payment number]])),"")</f>
        <v/>
      </c>
      <c r="C514" s="9" t="str">
        <f ca="1">IF(PaymentSchedule3[[#This Row],[Payment number]]&lt;&gt;"",EOMONTH(LoanStartDate,ROW(PaymentSchedule3[[#This Row],[Payment number]])-ROW(PaymentSchedule3[[#Headers],[Payment number]])-2)+DAY(LoanStartDate),"")</f>
        <v/>
      </c>
      <c r="D514" s="3" t="str">
        <f ca="1">IF(PaymentSchedule3[[#This Row],[Payment number]]&lt;&gt;"",IF(ROW()-ROW(PaymentSchedule3[[#Headers],[Beginning
balance]])=1,LoanAmount,INDEX(PaymentSchedule3[Ending
balance],ROW()-ROW(PaymentSchedule3[[#Headers],[Beginning
balance]])-1)),"")</f>
        <v/>
      </c>
      <c r="E514" s="3" t="str">
        <f ca="1">IF(PaymentSchedule3[[#This Row],[Payment number]]&lt;&gt;"",ScheduledPayment,"")</f>
        <v/>
      </c>
      <c r="F51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4" s="3" t="str">
        <f ca="1">IF(PaymentSchedule3[[#This Row],[Payment number]]&lt;&gt;"",PaymentSchedule3[[#This Row],[Total
payment]]-PaymentSchedule3[[#This Row],[Interest]],"")</f>
        <v/>
      </c>
      <c r="I514" s="3" t="str">
        <f ca="1">IF(PaymentSchedule3[[#This Row],[Payment number]]&lt;&gt;"",PaymentSchedule3[[#This Row],[Beginning
balance]]*(InterestRate/PaymentsPerYear),"")</f>
        <v/>
      </c>
      <c r="J514" s="3" t="str">
        <f ca="1">IF(PaymentSchedule3[[#This Row],[Payment number]]&lt;&gt;"",IF(PaymentSchedule3[[#This Row],[Scheduled payment]]+PaymentSchedule3[[#This Row],[Extra
payment]]&lt;=PaymentSchedule3[[#This Row],[Beginning
balance]],PaymentSchedule3[[#This Row],[Beginning
balance]]-PaymentSchedule3[[#This Row],[Principal]],0),"")</f>
        <v/>
      </c>
      <c r="K514" s="3" t="str">
        <f ca="1">IF(PaymentSchedule3[[#This Row],[Payment number]]&lt;&gt;"",SUM(INDEX(PaymentSchedule3[Interest],1,1):PaymentSchedule3[[#This Row],[Interest]]),"")</f>
        <v/>
      </c>
    </row>
    <row r="515" spans="2:11" ht="21" customHeight="1" x14ac:dyDescent="0.2">
      <c r="B515" s="5" t="str">
        <f ca="1">IF(LoanIsGood,IF(ROW()-ROW(PaymentSchedule3[[#Headers],[Payment number]])&gt;ScheduledNumberOfPayments,"",ROW()-ROW(PaymentSchedule3[[#Headers],[Payment number]])),"")</f>
        <v/>
      </c>
      <c r="C515" s="9" t="str">
        <f ca="1">IF(PaymentSchedule3[[#This Row],[Payment number]]&lt;&gt;"",EOMONTH(LoanStartDate,ROW(PaymentSchedule3[[#This Row],[Payment number]])-ROW(PaymentSchedule3[[#Headers],[Payment number]])-2)+DAY(LoanStartDate),"")</f>
        <v/>
      </c>
      <c r="D515" s="3" t="str">
        <f ca="1">IF(PaymentSchedule3[[#This Row],[Payment number]]&lt;&gt;"",IF(ROW()-ROW(PaymentSchedule3[[#Headers],[Beginning
balance]])=1,LoanAmount,INDEX(PaymentSchedule3[Ending
balance],ROW()-ROW(PaymentSchedule3[[#Headers],[Beginning
balance]])-1)),"")</f>
        <v/>
      </c>
      <c r="E515" s="3" t="str">
        <f ca="1">IF(PaymentSchedule3[[#This Row],[Payment number]]&lt;&gt;"",ScheduledPayment,"")</f>
        <v/>
      </c>
      <c r="F515"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5"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5" s="3" t="str">
        <f ca="1">IF(PaymentSchedule3[[#This Row],[Payment number]]&lt;&gt;"",PaymentSchedule3[[#This Row],[Total
payment]]-PaymentSchedule3[[#This Row],[Interest]],"")</f>
        <v/>
      </c>
      <c r="I515" s="3" t="str">
        <f ca="1">IF(PaymentSchedule3[[#This Row],[Payment number]]&lt;&gt;"",PaymentSchedule3[[#This Row],[Beginning
balance]]*(InterestRate/PaymentsPerYear),"")</f>
        <v/>
      </c>
      <c r="J515" s="3" t="str">
        <f ca="1">IF(PaymentSchedule3[[#This Row],[Payment number]]&lt;&gt;"",IF(PaymentSchedule3[[#This Row],[Scheduled payment]]+PaymentSchedule3[[#This Row],[Extra
payment]]&lt;=PaymentSchedule3[[#This Row],[Beginning
balance]],PaymentSchedule3[[#This Row],[Beginning
balance]]-PaymentSchedule3[[#This Row],[Principal]],0),"")</f>
        <v/>
      </c>
      <c r="K515" s="3" t="str">
        <f ca="1">IF(PaymentSchedule3[[#This Row],[Payment number]]&lt;&gt;"",SUM(INDEX(PaymentSchedule3[Interest],1,1):PaymentSchedule3[[#This Row],[Interest]]),"")</f>
        <v/>
      </c>
    </row>
    <row r="516" spans="2:11" ht="21" customHeight="1" x14ac:dyDescent="0.2">
      <c r="B516" s="5" t="str">
        <f ca="1">IF(LoanIsGood,IF(ROW()-ROW(PaymentSchedule3[[#Headers],[Payment number]])&gt;ScheduledNumberOfPayments,"",ROW()-ROW(PaymentSchedule3[[#Headers],[Payment number]])),"")</f>
        <v/>
      </c>
      <c r="C516" s="9" t="str">
        <f ca="1">IF(PaymentSchedule3[[#This Row],[Payment number]]&lt;&gt;"",EOMONTH(LoanStartDate,ROW(PaymentSchedule3[[#This Row],[Payment number]])-ROW(PaymentSchedule3[[#Headers],[Payment number]])-2)+DAY(LoanStartDate),"")</f>
        <v/>
      </c>
      <c r="D516" s="3" t="str">
        <f ca="1">IF(PaymentSchedule3[[#This Row],[Payment number]]&lt;&gt;"",IF(ROW()-ROW(PaymentSchedule3[[#Headers],[Beginning
balance]])=1,LoanAmount,INDEX(PaymentSchedule3[Ending
balance],ROW()-ROW(PaymentSchedule3[[#Headers],[Beginning
balance]])-1)),"")</f>
        <v/>
      </c>
      <c r="E516" s="3" t="str">
        <f ca="1">IF(PaymentSchedule3[[#This Row],[Payment number]]&lt;&gt;"",ScheduledPayment,"")</f>
        <v/>
      </c>
      <c r="F516"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6"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6" s="3" t="str">
        <f ca="1">IF(PaymentSchedule3[[#This Row],[Payment number]]&lt;&gt;"",PaymentSchedule3[[#This Row],[Total
payment]]-PaymentSchedule3[[#This Row],[Interest]],"")</f>
        <v/>
      </c>
      <c r="I516" s="3" t="str">
        <f ca="1">IF(PaymentSchedule3[[#This Row],[Payment number]]&lt;&gt;"",PaymentSchedule3[[#This Row],[Beginning
balance]]*(InterestRate/PaymentsPerYear),"")</f>
        <v/>
      </c>
      <c r="J516" s="3" t="str">
        <f ca="1">IF(PaymentSchedule3[[#This Row],[Payment number]]&lt;&gt;"",IF(PaymentSchedule3[[#This Row],[Scheduled payment]]+PaymentSchedule3[[#This Row],[Extra
payment]]&lt;=PaymentSchedule3[[#This Row],[Beginning
balance]],PaymentSchedule3[[#This Row],[Beginning
balance]]-PaymentSchedule3[[#This Row],[Principal]],0),"")</f>
        <v/>
      </c>
      <c r="K516" s="3" t="str">
        <f ca="1">IF(PaymentSchedule3[[#This Row],[Payment number]]&lt;&gt;"",SUM(INDEX(PaymentSchedule3[Interest],1,1):PaymentSchedule3[[#This Row],[Interest]]),"")</f>
        <v/>
      </c>
    </row>
    <row r="517" spans="2:11" ht="21" customHeight="1" x14ac:dyDescent="0.2">
      <c r="B517" s="5" t="str">
        <f ca="1">IF(LoanIsGood,IF(ROW()-ROW(PaymentSchedule3[[#Headers],[Payment number]])&gt;ScheduledNumberOfPayments,"",ROW()-ROW(PaymentSchedule3[[#Headers],[Payment number]])),"")</f>
        <v/>
      </c>
      <c r="C517" s="9" t="str">
        <f ca="1">IF(PaymentSchedule3[[#This Row],[Payment number]]&lt;&gt;"",EOMONTH(LoanStartDate,ROW(PaymentSchedule3[[#This Row],[Payment number]])-ROW(PaymentSchedule3[[#Headers],[Payment number]])-2)+DAY(LoanStartDate),"")</f>
        <v/>
      </c>
      <c r="D517" s="3" t="str">
        <f ca="1">IF(PaymentSchedule3[[#This Row],[Payment number]]&lt;&gt;"",IF(ROW()-ROW(PaymentSchedule3[[#Headers],[Beginning
balance]])=1,LoanAmount,INDEX(PaymentSchedule3[Ending
balance],ROW()-ROW(PaymentSchedule3[[#Headers],[Beginning
balance]])-1)),"")</f>
        <v/>
      </c>
      <c r="E517" s="3" t="str">
        <f ca="1">IF(PaymentSchedule3[[#This Row],[Payment number]]&lt;&gt;"",ScheduledPayment,"")</f>
        <v/>
      </c>
      <c r="F517"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7"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7" s="3" t="str">
        <f ca="1">IF(PaymentSchedule3[[#This Row],[Payment number]]&lt;&gt;"",PaymentSchedule3[[#This Row],[Total
payment]]-PaymentSchedule3[[#This Row],[Interest]],"")</f>
        <v/>
      </c>
      <c r="I517" s="3" t="str">
        <f ca="1">IF(PaymentSchedule3[[#This Row],[Payment number]]&lt;&gt;"",PaymentSchedule3[[#This Row],[Beginning
balance]]*(InterestRate/PaymentsPerYear),"")</f>
        <v/>
      </c>
      <c r="J517" s="3" t="str">
        <f ca="1">IF(PaymentSchedule3[[#This Row],[Payment number]]&lt;&gt;"",IF(PaymentSchedule3[[#This Row],[Scheduled payment]]+PaymentSchedule3[[#This Row],[Extra
payment]]&lt;=PaymentSchedule3[[#This Row],[Beginning
balance]],PaymentSchedule3[[#This Row],[Beginning
balance]]-PaymentSchedule3[[#This Row],[Principal]],0),"")</f>
        <v/>
      </c>
      <c r="K517" s="3" t="str">
        <f ca="1">IF(PaymentSchedule3[[#This Row],[Payment number]]&lt;&gt;"",SUM(INDEX(PaymentSchedule3[Interest],1,1):PaymentSchedule3[[#This Row],[Interest]]),"")</f>
        <v/>
      </c>
    </row>
    <row r="518" spans="2:11" ht="21" customHeight="1" x14ac:dyDescent="0.2">
      <c r="B518" s="5" t="str">
        <f ca="1">IF(LoanIsGood,IF(ROW()-ROW(PaymentSchedule3[[#Headers],[Payment number]])&gt;ScheduledNumberOfPayments,"",ROW()-ROW(PaymentSchedule3[[#Headers],[Payment number]])),"")</f>
        <v/>
      </c>
      <c r="C518" s="9" t="str">
        <f ca="1">IF(PaymentSchedule3[[#This Row],[Payment number]]&lt;&gt;"",EOMONTH(LoanStartDate,ROW(PaymentSchedule3[[#This Row],[Payment number]])-ROW(PaymentSchedule3[[#Headers],[Payment number]])-2)+DAY(LoanStartDate),"")</f>
        <v/>
      </c>
      <c r="D518" s="3" t="str">
        <f ca="1">IF(PaymentSchedule3[[#This Row],[Payment number]]&lt;&gt;"",IF(ROW()-ROW(PaymentSchedule3[[#Headers],[Beginning
balance]])=1,LoanAmount,INDEX(PaymentSchedule3[Ending
balance],ROW()-ROW(PaymentSchedule3[[#Headers],[Beginning
balance]])-1)),"")</f>
        <v/>
      </c>
      <c r="E518" s="3" t="str">
        <f ca="1">IF(PaymentSchedule3[[#This Row],[Payment number]]&lt;&gt;"",ScheduledPayment,"")</f>
        <v/>
      </c>
      <c r="F518"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8"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8" s="3" t="str">
        <f ca="1">IF(PaymentSchedule3[[#This Row],[Payment number]]&lt;&gt;"",PaymentSchedule3[[#This Row],[Total
payment]]-PaymentSchedule3[[#This Row],[Interest]],"")</f>
        <v/>
      </c>
      <c r="I518" s="3" t="str">
        <f ca="1">IF(PaymentSchedule3[[#This Row],[Payment number]]&lt;&gt;"",PaymentSchedule3[[#This Row],[Beginning
balance]]*(InterestRate/PaymentsPerYear),"")</f>
        <v/>
      </c>
      <c r="J518" s="3" t="str">
        <f ca="1">IF(PaymentSchedule3[[#This Row],[Payment number]]&lt;&gt;"",IF(PaymentSchedule3[[#This Row],[Scheduled payment]]+PaymentSchedule3[[#This Row],[Extra
payment]]&lt;=PaymentSchedule3[[#This Row],[Beginning
balance]],PaymentSchedule3[[#This Row],[Beginning
balance]]-PaymentSchedule3[[#This Row],[Principal]],0),"")</f>
        <v/>
      </c>
      <c r="K518" s="3" t="str">
        <f ca="1">IF(PaymentSchedule3[[#This Row],[Payment number]]&lt;&gt;"",SUM(INDEX(PaymentSchedule3[Interest],1,1):PaymentSchedule3[[#This Row],[Interest]]),"")</f>
        <v/>
      </c>
    </row>
    <row r="519" spans="2:11" ht="21" customHeight="1" x14ac:dyDescent="0.2">
      <c r="B519" s="5" t="str">
        <f ca="1">IF(LoanIsGood,IF(ROW()-ROW(PaymentSchedule3[[#Headers],[Payment number]])&gt;ScheduledNumberOfPayments,"",ROW()-ROW(PaymentSchedule3[[#Headers],[Payment number]])),"")</f>
        <v/>
      </c>
      <c r="C519" s="9" t="str">
        <f ca="1">IF(PaymentSchedule3[[#This Row],[Payment number]]&lt;&gt;"",EOMONTH(LoanStartDate,ROW(PaymentSchedule3[[#This Row],[Payment number]])-ROW(PaymentSchedule3[[#Headers],[Payment number]])-2)+DAY(LoanStartDate),"")</f>
        <v/>
      </c>
      <c r="D519" s="3" t="str">
        <f ca="1">IF(PaymentSchedule3[[#This Row],[Payment number]]&lt;&gt;"",IF(ROW()-ROW(PaymentSchedule3[[#Headers],[Beginning
balance]])=1,LoanAmount,INDEX(PaymentSchedule3[Ending
balance],ROW()-ROW(PaymentSchedule3[[#Headers],[Beginning
balance]])-1)),"")</f>
        <v/>
      </c>
      <c r="E519" s="3" t="str">
        <f ca="1">IF(PaymentSchedule3[[#This Row],[Payment number]]&lt;&gt;"",ScheduledPayment,"")</f>
        <v/>
      </c>
      <c r="F519"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9"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9" s="3" t="str">
        <f ca="1">IF(PaymentSchedule3[[#This Row],[Payment number]]&lt;&gt;"",PaymentSchedule3[[#This Row],[Total
payment]]-PaymentSchedule3[[#This Row],[Interest]],"")</f>
        <v/>
      </c>
      <c r="I519" s="3" t="str">
        <f ca="1">IF(PaymentSchedule3[[#This Row],[Payment number]]&lt;&gt;"",PaymentSchedule3[[#This Row],[Beginning
balance]]*(InterestRate/PaymentsPerYear),"")</f>
        <v/>
      </c>
      <c r="J519" s="3" t="str">
        <f ca="1">IF(PaymentSchedule3[[#This Row],[Payment number]]&lt;&gt;"",IF(PaymentSchedule3[[#This Row],[Scheduled payment]]+PaymentSchedule3[[#This Row],[Extra
payment]]&lt;=PaymentSchedule3[[#This Row],[Beginning
balance]],PaymentSchedule3[[#This Row],[Beginning
balance]]-PaymentSchedule3[[#This Row],[Principal]],0),"")</f>
        <v/>
      </c>
      <c r="K519" s="3" t="str">
        <f ca="1">IF(PaymentSchedule3[[#This Row],[Payment number]]&lt;&gt;"",SUM(INDEX(PaymentSchedule3[Interest],1,1):PaymentSchedule3[[#This Row],[Interest]]),"")</f>
        <v/>
      </c>
    </row>
    <row r="520" spans="2:11" ht="21" customHeight="1" x14ac:dyDescent="0.2">
      <c r="B520" s="5" t="str">
        <f ca="1">IF(LoanIsGood,IF(ROW()-ROW(PaymentSchedule3[[#Headers],[Payment number]])&gt;ScheduledNumberOfPayments,"",ROW()-ROW(PaymentSchedule3[[#Headers],[Payment number]])),"")</f>
        <v/>
      </c>
      <c r="C520" s="9" t="str">
        <f ca="1">IF(PaymentSchedule3[[#This Row],[Payment number]]&lt;&gt;"",EOMONTH(LoanStartDate,ROW(PaymentSchedule3[[#This Row],[Payment number]])-ROW(PaymentSchedule3[[#Headers],[Payment number]])-2)+DAY(LoanStartDate),"")</f>
        <v/>
      </c>
      <c r="D520" s="3" t="str">
        <f ca="1">IF(PaymentSchedule3[[#This Row],[Payment number]]&lt;&gt;"",IF(ROW()-ROW(PaymentSchedule3[[#Headers],[Beginning
balance]])=1,LoanAmount,INDEX(PaymentSchedule3[Ending
balance],ROW()-ROW(PaymentSchedule3[[#Headers],[Beginning
balance]])-1)),"")</f>
        <v/>
      </c>
      <c r="E520" s="3" t="str">
        <f ca="1">IF(PaymentSchedule3[[#This Row],[Payment number]]&lt;&gt;"",ScheduledPayment,"")</f>
        <v/>
      </c>
      <c r="F520"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0"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0" s="3" t="str">
        <f ca="1">IF(PaymentSchedule3[[#This Row],[Payment number]]&lt;&gt;"",PaymentSchedule3[[#This Row],[Total
payment]]-PaymentSchedule3[[#This Row],[Interest]],"")</f>
        <v/>
      </c>
      <c r="I520" s="3" t="str">
        <f ca="1">IF(PaymentSchedule3[[#This Row],[Payment number]]&lt;&gt;"",PaymentSchedule3[[#This Row],[Beginning
balance]]*(InterestRate/PaymentsPerYear),"")</f>
        <v/>
      </c>
      <c r="J520" s="3" t="str">
        <f ca="1">IF(PaymentSchedule3[[#This Row],[Payment number]]&lt;&gt;"",IF(PaymentSchedule3[[#This Row],[Scheduled payment]]+PaymentSchedule3[[#This Row],[Extra
payment]]&lt;=PaymentSchedule3[[#This Row],[Beginning
balance]],PaymentSchedule3[[#This Row],[Beginning
balance]]-PaymentSchedule3[[#This Row],[Principal]],0),"")</f>
        <v/>
      </c>
      <c r="K520" s="3" t="str">
        <f ca="1">IF(PaymentSchedule3[[#This Row],[Payment number]]&lt;&gt;"",SUM(INDEX(PaymentSchedule3[Interest],1,1):PaymentSchedule3[[#This Row],[Interest]]),"")</f>
        <v/>
      </c>
    </row>
    <row r="521" spans="2:11" ht="21" customHeight="1" x14ac:dyDescent="0.2">
      <c r="B521" s="5" t="str">
        <f ca="1">IF(LoanIsGood,IF(ROW()-ROW(PaymentSchedule3[[#Headers],[Payment number]])&gt;ScheduledNumberOfPayments,"",ROW()-ROW(PaymentSchedule3[[#Headers],[Payment number]])),"")</f>
        <v/>
      </c>
      <c r="C521" s="9" t="str">
        <f ca="1">IF(PaymentSchedule3[[#This Row],[Payment number]]&lt;&gt;"",EOMONTH(LoanStartDate,ROW(PaymentSchedule3[[#This Row],[Payment number]])-ROW(PaymentSchedule3[[#Headers],[Payment number]])-2)+DAY(LoanStartDate),"")</f>
        <v/>
      </c>
      <c r="D521" s="3" t="str">
        <f ca="1">IF(PaymentSchedule3[[#This Row],[Payment number]]&lt;&gt;"",IF(ROW()-ROW(PaymentSchedule3[[#Headers],[Beginning
balance]])=1,LoanAmount,INDEX(PaymentSchedule3[Ending
balance],ROW()-ROW(PaymentSchedule3[[#Headers],[Beginning
balance]])-1)),"")</f>
        <v/>
      </c>
      <c r="E521" s="3" t="str">
        <f ca="1">IF(PaymentSchedule3[[#This Row],[Payment number]]&lt;&gt;"",ScheduledPayment,"")</f>
        <v/>
      </c>
      <c r="F521"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1"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1" s="3" t="str">
        <f ca="1">IF(PaymentSchedule3[[#This Row],[Payment number]]&lt;&gt;"",PaymentSchedule3[[#This Row],[Total
payment]]-PaymentSchedule3[[#This Row],[Interest]],"")</f>
        <v/>
      </c>
      <c r="I521" s="3" t="str">
        <f ca="1">IF(PaymentSchedule3[[#This Row],[Payment number]]&lt;&gt;"",PaymentSchedule3[[#This Row],[Beginning
balance]]*(InterestRate/PaymentsPerYear),"")</f>
        <v/>
      </c>
      <c r="J521" s="3" t="str">
        <f ca="1">IF(PaymentSchedule3[[#This Row],[Payment number]]&lt;&gt;"",IF(PaymentSchedule3[[#This Row],[Scheduled payment]]+PaymentSchedule3[[#This Row],[Extra
payment]]&lt;=PaymentSchedule3[[#This Row],[Beginning
balance]],PaymentSchedule3[[#This Row],[Beginning
balance]]-PaymentSchedule3[[#This Row],[Principal]],0),"")</f>
        <v/>
      </c>
      <c r="K521" s="3" t="str">
        <f ca="1">IF(PaymentSchedule3[[#This Row],[Payment number]]&lt;&gt;"",SUM(INDEX(PaymentSchedule3[Interest],1,1):PaymentSchedule3[[#This Row],[Interest]]),"")</f>
        <v/>
      </c>
    </row>
    <row r="522" spans="2:11" ht="21" customHeight="1" x14ac:dyDescent="0.2">
      <c r="B522" s="5" t="str">
        <f ca="1">IF(LoanIsGood,IF(ROW()-ROW(PaymentSchedule3[[#Headers],[Payment number]])&gt;ScheduledNumberOfPayments,"",ROW()-ROW(PaymentSchedule3[[#Headers],[Payment number]])),"")</f>
        <v/>
      </c>
      <c r="C522" s="9" t="str">
        <f ca="1">IF(PaymentSchedule3[[#This Row],[Payment number]]&lt;&gt;"",EOMONTH(LoanStartDate,ROW(PaymentSchedule3[[#This Row],[Payment number]])-ROW(PaymentSchedule3[[#Headers],[Payment number]])-2)+DAY(LoanStartDate),"")</f>
        <v/>
      </c>
      <c r="D522" s="3" t="str">
        <f ca="1">IF(PaymentSchedule3[[#This Row],[Payment number]]&lt;&gt;"",IF(ROW()-ROW(PaymentSchedule3[[#Headers],[Beginning
balance]])=1,LoanAmount,INDEX(PaymentSchedule3[Ending
balance],ROW()-ROW(PaymentSchedule3[[#Headers],[Beginning
balance]])-1)),"")</f>
        <v/>
      </c>
      <c r="E522" s="3" t="str">
        <f ca="1">IF(PaymentSchedule3[[#This Row],[Payment number]]&lt;&gt;"",ScheduledPayment,"")</f>
        <v/>
      </c>
      <c r="F522"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2"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2" s="3" t="str">
        <f ca="1">IF(PaymentSchedule3[[#This Row],[Payment number]]&lt;&gt;"",PaymentSchedule3[[#This Row],[Total
payment]]-PaymentSchedule3[[#This Row],[Interest]],"")</f>
        <v/>
      </c>
      <c r="I522" s="3" t="str">
        <f ca="1">IF(PaymentSchedule3[[#This Row],[Payment number]]&lt;&gt;"",PaymentSchedule3[[#This Row],[Beginning
balance]]*(InterestRate/PaymentsPerYear),"")</f>
        <v/>
      </c>
      <c r="J522" s="3" t="str">
        <f ca="1">IF(PaymentSchedule3[[#This Row],[Payment number]]&lt;&gt;"",IF(PaymentSchedule3[[#This Row],[Scheduled payment]]+PaymentSchedule3[[#This Row],[Extra
payment]]&lt;=PaymentSchedule3[[#This Row],[Beginning
balance]],PaymentSchedule3[[#This Row],[Beginning
balance]]-PaymentSchedule3[[#This Row],[Principal]],0),"")</f>
        <v/>
      </c>
      <c r="K522" s="3" t="str">
        <f ca="1">IF(PaymentSchedule3[[#This Row],[Payment number]]&lt;&gt;"",SUM(INDEX(PaymentSchedule3[Interest],1,1):PaymentSchedule3[[#This Row],[Interest]]),"")</f>
        <v/>
      </c>
    </row>
    <row r="523" spans="2:11" ht="21" customHeight="1" x14ac:dyDescent="0.2">
      <c r="B523" s="5" t="str">
        <f ca="1">IF(LoanIsGood,IF(ROW()-ROW(PaymentSchedule3[[#Headers],[Payment number]])&gt;ScheduledNumberOfPayments,"",ROW()-ROW(PaymentSchedule3[[#Headers],[Payment number]])),"")</f>
        <v/>
      </c>
      <c r="C523" s="9" t="str">
        <f ca="1">IF(PaymentSchedule3[[#This Row],[Payment number]]&lt;&gt;"",EOMONTH(LoanStartDate,ROW(PaymentSchedule3[[#This Row],[Payment number]])-ROW(PaymentSchedule3[[#Headers],[Payment number]])-2)+DAY(LoanStartDate),"")</f>
        <v/>
      </c>
      <c r="D523" s="3" t="str">
        <f ca="1">IF(PaymentSchedule3[[#This Row],[Payment number]]&lt;&gt;"",IF(ROW()-ROW(PaymentSchedule3[[#Headers],[Beginning
balance]])=1,LoanAmount,INDEX(PaymentSchedule3[Ending
balance],ROW()-ROW(PaymentSchedule3[[#Headers],[Beginning
balance]])-1)),"")</f>
        <v/>
      </c>
      <c r="E523" s="3" t="str">
        <f ca="1">IF(PaymentSchedule3[[#This Row],[Payment number]]&lt;&gt;"",ScheduledPayment,"")</f>
        <v/>
      </c>
      <c r="F523"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3"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3" s="3" t="str">
        <f ca="1">IF(PaymentSchedule3[[#This Row],[Payment number]]&lt;&gt;"",PaymentSchedule3[[#This Row],[Total
payment]]-PaymentSchedule3[[#This Row],[Interest]],"")</f>
        <v/>
      </c>
      <c r="I523" s="3" t="str">
        <f ca="1">IF(PaymentSchedule3[[#This Row],[Payment number]]&lt;&gt;"",PaymentSchedule3[[#This Row],[Beginning
balance]]*(InterestRate/PaymentsPerYear),"")</f>
        <v/>
      </c>
      <c r="J523" s="3" t="str">
        <f ca="1">IF(PaymentSchedule3[[#This Row],[Payment number]]&lt;&gt;"",IF(PaymentSchedule3[[#This Row],[Scheduled payment]]+PaymentSchedule3[[#This Row],[Extra
payment]]&lt;=PaymentSchedule3[[#This Row],[Beginning
balance]],PaymentSchedule3[[#This Row],[Beginning
balance]]-PaymentSchedule3[[#This Row],[Principal]],0),"")</f>
        <v/>
      </c>
      <c r="K523" s="3" t="str">
        <f ca="1">IF(PaymentSchedule3[[#This Row],[Payment number]]&lt;&gt;"",SUM(INDEX(PaymentSchedule3[Interest],1,1):PaymentSchedule3[[#This Row],[Interest]]),"")</f>
        <v/>
      </c>
    </row>
    <row r="524" spans="2:11" ht="21" customHeight="1" x14ac:dyDescent="0.2">
      <c r="B524" s="5" t="str">
        <f ca="1">IF(LoanIsGood,IF(ROW()-ROW(PaymentSchedule3[[#Headers],[Payment number]])&gt;ScheduledNumberOfPayments,"",ROW()-ROW(PaymentSchedule3[[#Headers],[Payment number]])),"")</f>
        <v/>
      </c>
      <c r="C524" s="9" t="str">
        <f ca="1">IF(PaymentSchedule3[[#This Row],[Payment number]]&lt;&gt;"",EOMONTH(LoanStartDate,ROW(PaymentSchedule3[[#This Row],[Payment number]])-ROW(PaymentSchedule3[[#Headers],[Payment number]])-2)+DAY(LoanStartDate),"")</f>
        <v/>
      </c>
      <c r="D524" s="3" t="str">
        <f ca="1">IF(PaymentSchedule3[[#This Row],[Payment number]]&lt;&gt;"",IF(ROW()-ROW(PaymentSchedule3[[#Headers],[Beginning
balance]])=1,LoanAmount,INDEX(PaymentSchedule3[Ending
balance],ROW()-ROW(PaymentSchedule3[[#Headers],[Beginning
balance]])-1)),"")</f>
        <v/>
      </c>
      <c r="E524" s="3" t="str">
        <f ca="1">IF(PaymentSchedule3[[#This Row],[Payment number]]&lt;&gt;"",ScheduledPayment,"")</f>
        <v/>
      </c>
      <c r="F524" s="3"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4" s="3"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4" s="3" t="str">
        <f ca="1">IF(PaymentSchedule3[[#This Row],[Payment number]]&lt;&gt;"",PaymentSchedule3[[#This Row],[Total
payment]]-PaymentSchedule3[[#This Row],[Interest]],"")</f>
        <v/>
      </c>
      <c r="I524" s="3" t="str">
        <f ca="1">IF(PaymentSchedule3[[#This Row],[Payment number]]&lt;&gt;"",PaymentSchedule3[[#This Row],[Beginning
balance]]*(InterestRate/PaymentsPerYear),"")</f>
        <v/>
      </c>
      <c r="J524" s="3" t="str">
        <f ca="1">IF(PaymentSchedule3[[#This Row],[Payment number]]&lt;&gt;"",IF(PaymentSchedule3[[#This Row],[Scheduled payment]]+PaymentSchedule3[[#This Row],[Extra
payment]]&lt;=PaymentSchedule3[[#This Row],[Beginning
balance]],PaymentSchedule3[[#This Row],[Beginning
balance]]-PaymentSchedule3[[#This Row],[Principal]],0),"")</f>
        <v/>
      </c>
      <c r="K524" s="3" t="str">
        <f ca="1">IF(PaymentSchedule3[[#This Row],[Payment number]]&lt;&gt;"",SUM(INDEX(PaymentSchedule3[Interest],1,1):PaymentSchedule3[[#This Row],[Interest]]),"")</f>
        <v/>
      </c>
    </row>
    <row r="525" spans="2:11" ht="21" customHeight="1" x14ac:dyDescent="0.2">
      <c r="B525" s="5"/>
      <c r="C525" s="4"/>
      <c r="D525" s="3"/>
      <c r="E525" s="3"/>
      <c r="F525" s="3"/>
      <c r="G525" s="3"/>
      <c r="H525" s="3"/>
      <c r="I525" s="3"/>
      <c r="J525" s="3"/>
      <c r="K525" s="3"/>
    </row>
    <row r="526" spans="2:11" ht="21" customHeight="1" x14ac:dyDescent="0.2">
      <c r="B526" s="5"/>
      <c r="C526" s="4"/>
      <c r="D526" s="3"/>
      <c r="E526" s="3"/>
      <c r="F526" s="3"/>
      <c r="G526" s="3"/>
      <c r="H526" s="3"/>
      <c r="I526" s="3"/>
      <c r="J526" s="3"/>
      <c r="K526" s="3"/>
    </row>
    <row r="527" spans="2:11" ht="21" customHeight="1" x14ac:dyDescent="0.2">
      <c r="B527" s="5"/>
      <c r="C527" s="4"/>
      <c r="D527" s="3"/>
      <c r="E527" s="3"/>
      <c r="F527" s="3"/>
      <c r="G527" s="3"/>
      <c r="H527" s="3"/>
      <c r="I527" s="3"/>
      <c r="J527" s="3"/>
      <c r="K527" s="3"/>
    </row>
    <row r="528" spans="2:11" ht="21" customHeight="1" x14ac:dyDescent="0.2">
      <c r="B528" s="5"/>
      <c r="C528" s="4"/>
      <c r="D528" s="3"/>
      <c r="E528" s="3"/>
      <c r="F528" s="3"/>
      <c r="G528" s="3"/>
      <c r="H528" s="3"/>
      <c r="I528" s="3"/>
      <c r="J528" s="3"/>
      <c r="K528" s="3"/>
    </row>
    <row r="529" spans="2:11" ht="21" customHeight="1" x14ac:dyDescent="0.2">
      <c r="B529" s="5"/>
      <c r="C529" s="4"/>
      <c r="D529" s="3"/>
      <c r="E529" s="3"/>
      <c r="F529" s="3"/>
      <c r="G529" s="3"/>
      <c r="H529" s="3"/>
      <c r="I529" s="3"/>
      <c r="J529" s="3"/>
      <c r="K529" s="3"/>
    </row>
    <row r="530" spans="2:11" ht="21" customHeight="1" x14ac:dyDescent="0.2">
      <c r="B530" s="5"/>
      <c r="C530" s="4"/>
      <c r="D530" s="3"/>
      <c r="E530" s="3"/>
      <c r="F530" s="3"/>
      <c r="G530" s="3"/>
      <c r="H530" s="3"/>
      <c r="I530" s="3"/>
      <c r="J530" s="3"/>
      <c r="K530" s="3"/>
    </row>
    <row r="531" spans="2:11" ht="21" customHeight="1" x14ac:dyDescent="0.2">
      <c r="B531" s="5"/>
      <c r="C531" s="4"/>
      <c r="D531" s="3"/>
      <c r="E531" s="3"/>
      <c r="F531" s="3"/>
      <c r="G531" s="3"/>
      <c r="H531" s="3"/>
      <c r="I531" s="3"/>
      <c r="J531" s="3"/>
      <c r="K531" s="3"/>
    </row>
    <row r="532" spans="2:11" ht="24" customHeight="1" x14ac:dyDescent="0.2">
      <c r="B532" s="5"/>
      <c r="C532" s="4"/>
      <c r="D532" s="3"/>
      <c r="E532" s="3"/>
      <c r="F532" s="3"/>
      <c r="G532" s="3"/>
      <c r="H532" s="3"/>
      <c r="I532" s="3"/>
      <c r="J532" s="3"/>
      <c r="K532" s="3"/>
    </row>
    <row r="533" spans="2:11" ht="24" customHeight="1" x14ac:dyDescent="0.2">
      <c r="B533" s="5"/>
      <c r="C533" s="4"/>
      <c r="D533" s="3"/>
      <c r="E533" s="3"/>
      <c r="F533" s="3"/>
      <c r="G533" s="3"/>
      <c r="H533" s="3"/>
      <c r="I533" s="3"/>
      <c r="J533" s="3"/>
      <c r="K533" s="3"/>
    </row>
    <row r="534" spans="2:11" ht="24" customHeight="1" x14ac:dyDescent="0.2">
      <c r="B534" s="5"/>
      <c r="C534" s="4"/>
      <c r="D534" s="3"/>
      <c r="E534" s="3"/>
      <c r="F534" s="3"/>
      <c r="G534" s="3"/>
      <c r="H534" s="3"/>
      <c r="I534" s="3"/>
      <c r="J534" s="3"/>
      <c r="K534" s="3"/>
    </row>
    <row r="535" spans="2:11" ht="24" customHeight="1" x14ac:dyDescent="0.2">
      <c r="B535" s="5"/>
      <c r="C535" s="4"/>
      <c r="D535" s="3"/>
      <c r="E535" s="3"/>
      <c r="F535" s="3"/>
      <c r="G535" s="3"/>
      <c r="H535" s="3"/>
      <c r="I535" s="3"/>
      <c r="J535" s="3"/>
      <c r="K535" s="3"/>
    </row>
  </sheetData>
  <sheetProtection algorithmName="SHA-512" hashValue="fTzHHvSGJaqc42xKIFdEC+v0VXwY3OmgQOfu8Epq3LTxQSiQ/SdqzUmJr0Ml9xcpjsW98aRjSWat/vVNhz5mig==" saltValue="v+MZQ/jRj4VowUELtq9Iiw==" spinCount="100000" sheet="1" objects="1" scenarios="1" selectLockedCells="1"/>
  <mergeCells count="9">
    <mergeCell ref="I5:K5"/>
    <mergeCell ref="I6:K6"/>
    <mergeCell ref="I7:K7"/>
    <mergeCell ref="I8:K8"/>
    <mergeCell ref="B11:D11"/>
    <mergeCell ref="I9:K9"/>
    <mergeCell ref="I10:K10"/>
    <mergeCell ref="G11:H11"/>
    <mergeCell ref="I11:K11"/>
  </mergeCells>
  <conditionalFormatting sqref="B14:K535">
    <cfRule type="expression" dxfId="13" priority="1">
      <formula>($B14="")+(($D14=0)*($F14=0))</formula>
    </cfRule>
  </conditionalFormatting>
  <dataValidations count="25">
    <dataValidation allowBlank="1" showInputMessage="1" showErrorMessage="1" prompt="Cumulative interest is automatically updated in this column" sqref="K13" xr:uid="{39FCF65A-8BF2-4A41-956A-9264E8590921}"/>
    <dataValidation allowBlank="1" showInputMessage="1" showErrorMessage="1" prompt="Ending balance is automatically updated in this column" sqref="J13" xr:uid="{9E9FE9EC-8AAF-4F4C-8DD9-0DD4E618C907}"/>
    <dataValidation allowBlank="1" showInputMessage="1" showErrorMessage="1" prompt="Interest is automatically updated in this column" sqref="I13" xr:uid="{46B3C13B-2AD3-488F-B3D3-CDE3BD29EE21}"/>
    <dataValidation allowBlank="1" showInputMessage="1" showErrorMessage="1" prompt="Principal is automatically updated in this column" sqref="H13" xr:uid="{06FC0B54-F6BE-4962-88AF-58C6CF8BFA28}"/>
    <dataValidation allowBlank="1" showInputMessage="1" showErrorMessage="1" prompt="Total payment is automatically updated in this column" sqref="G13" xr:uid="{879F7196-49CB-4D6D-AF3E-A97252EA5D0E}"/>
    <dataValidation allowBlank="1" showInputMessage="1" showErrorMessage="1" prompt="Extra payment is automatically updated in this column" sqref="F13" xr:uid="{9319C4EA-8B01-41B2-8CEC-4840852D26BD}"/>
    <dataValidation allowBlank="1" showInputMessage="1" showErrorMessage="1" prompt="Scheduled payment is automatically updated in this column" sqref="E13" xr:uid="{AC827F85-C60C-4034-B766-81C176B18CAB}"/>
    <dataValidation allowBlank="1" showInputMessage="1" showErrorMessage="1" prompt="Beginning balance is automatically updated in this column" sqref="D13" xr:uid="{2E0465BF-3149-4770-AEF5-578C39256318}"/>
    <dataValidation allowBlank="1" showInputMessage="1" showErrorMessage="1" prompt="Payment date is automatically updated in this column" sqref="C13" xr:uid="{325B9C27-C801-4377-A9FF-2E51A0980179}"/>
    <dataValidation allowBlank="1" showInputMessage="1" showErrorMessage="1" prompt="Payment number is automatically updated in this column" sqref="B13" xr:uid="{7CD0DAF3-B8F5-4728-9D9A-857ACB918E70}"/>
    <dataValidation allowBlank="1" showInputMessage="1" showErrorMessage="1" prompt="Automatically updated total early payments" sqref="I8" xr:uid="{3883319A-5381-4298-8BB5-27FAE8093B26}"/>
    <dataValidation allowBlank="1" showInputMessage="1" showErrorMessage="1" prompt="Automatically updated actual number of payments" sqref="I7" xr:uid="{600C4CB5-0E5A-4CEE-BC4A-375DABB3F52A}"/>
    <dataValidation allowBlank="1" showInputMessage="1" showErrorMessage="1" prompt="Automatically updated scheduled number of payments" sqref="I6" xr:uid="{9388C63A-AFBA-4C17-AB2F-0D309F8CB992}"/>
    <dataValidation allowBlank="1" showInputMessage="1" showErrorMessage="1" prompt="Automatically updated scheduled payment amount" sqref="I5" xr:uid="{F2DD4887-845B-455E-BAEB-57AC02B59F2F}"/>
    <dataValidation allowBlank="1" showInputMessage="1" showErrorMessage="1" prompt="Automatically calculated total interest" sqref="I9" xr:uid="{B6A179D9-4B93-4C7C-810A-F12B7FC8EE4B}"/>
    <dataValidation allowBlank="1" showInputMessage="1" showErrorMessage="1" prompt="Enter the amount of extra payment in this cell" sqref="E11" xr:uid="{E7BD987D-D7CA-4DBA-99CC-298791804D75}"/>
    <dataValidation allowBlank="1" showInputMessage="1" showErrorMessage="1" prompt="Enter the start date of loan in this cell" sqref="E9" xr:uid="{FC353A50-0E99-4F96-BF86-15FD00A62E5B}"/>
    <dataValidation allowBlank="1" showInputMessage="1" showErrorMessage="1" prompt="Enter the number of payments to be made in a year in this cell" sqref="E8" xr:uid="{6080DD76-3A8E-4C1B-8CE2-553DA61F4240}"/>
    <dataValidation allowBlank="1" showInputMessage="1" showErrorMessage="1" prompt="Enter loan period in years in this cell" sqref="E7" xr:uid="{0397BDA9-9E78-4890-A6B2-28C2D9B7E9A3}"/>
    <dataValidation allowBlank="1" showInputMessage="1" showErrorMessage="1" prompt="Enter interest rate to be paid annually in this cell" sqref="E6" xr:uid="{D4A44E56-2418-495E-9BCA-5BCFE5E96E74}"/>
    <dataValidation allowBlank="1" showInputMessage="1" showErrorMessage="1" prompt="Enter Loan Amount in this cell" sqref="E5" xr:uid="{A8FD2C6B-0619-4385-9C1B-BB9E89167B95}"/>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 xr:uid="{3A360FA2-AC80-4D4C-A182-5949DE831937}"/>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57860951-A0B7-4EFC-AB61-94C0CE82DCA7}"/>
    <dataValidation allowBlank="1" showInputMessage="1" showErrorMessage="1" prompt="Enter loan values in cells E5 to E9, and the extra payment in cell E11. Description of each loan value is in column E. Payment Schedule table starting in cell G4 will automatically update." sqref="B4" xr:uid="{2FD12715-0647-4D3F-BB88-EB7F855973B1}"/>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E66544D4-4148-4B97-A686-62F3E8BA6D42}"/>
  </dataValidations>
  <printOptions horizontalCentered="1"/>
  <pageMargins left="0.4" right="0.4" top="0.4" bottom="0.5" header="0.3" footer="0.3"/>
  <pageSetup scale="74" fitToHeight="0" orientation="landscape" r:id="rId1"/>
  <headerFooter differentFirst="1"/>
  <ignoredErrors>
    <ignoredError sqref="I5 E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0911F-E40D-4E5A-8F79-A8CF2D0ECC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81D207-CE89-42AF-92BD-9D5ABAF84903}">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CC9DC247-DA4C-48CA-8D72-4AC806AFE8E9}">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TM03986974</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Loan Amortization Schedule</vt:lpstr>
      <vt:lpstr>'Loan Amortization Schedule'!ColumnTitle1</vt:lpstr>
      <vt:lpstr>'Loan Amortization Schedule'!End_Bal</vt:lpstr>
      <vt:lpstr>'Loan Amortization Schedule'!ExtraPayments</vt:lpstr>
      <vt:lpstr>'Loan Amortization Schedule'!InterestRate</vt:lpstr>
      <vt:lpstr>'Loan Amortization Schedule'!LenderName</vt:lpstr>
      <vt:lpstr>'Loan Amortization Schedule'!LoanAmount</vt:lpstr>
      <vt:lpstr>'Loan Amortization Schedule'!LoanPeriod</vt:lpstr>
      <vt:lpstr>'Loan Amortization Schedule'!LoanStartDate</vt:lpstr>
      <vt:lpstr>'Loan Amortization Schedule'!PaymentsPerYear</vt:lpstr>
      <vt:lpstr>'Loan Amortization Schedule'!Print_Titles</vt:lpstr>
      <vt:lpstr>'Loan Amortization Schedule'!RowTitleRegion1..E9</vt:lpstr>
      <vt:lpstr>'Loan Amortization Schedule'!RowTitleRegion2..I7</vt:lpstr>
      <vt:lpstr>'Loan Amortization Schedule'!RowTitleRegion3..E9</vt:lpstr>
      <vt:lpstr>'Loan Amortization Schedule'!RowTitleRegion4..H9</vt:lpstr>
      <vt:lpstr>'Loan Amortization Schedule'!ScheduledNumberOfPayments</vt:lpstr>
      <vt:lpstr>'Loan Amortization Schedule'!ScheduledPayment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Kerrilee Auger</cp:lastModifiedBy>
  <dcterms:created xsi:type="dcterms:W3CDTF">2023-11-29T13:58:14Z</dcterms:created>
  <dcterms:modified xsi:type="dcterms:W3CDTF">2025-03-06T19:59:24Z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